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AND\Sales and Marketing\Statement of Account (SOA)\SOA File - Deparo Executive Villas\"/>
    </mc:Choice>
  </mc:AlternateContent>
  <xr:revisionPtr revIDLastSave="0" documentId="13_ncr:1_{08A959B5-E0A7-4976-BBF9-0F771B538DA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10%" sheetId="3" r:id="rId1"/>
    <sheet name="15%" sheetId="4" r:id="rId2"/>
    <sheet name="20%" sheetId="7" r:id="rId3"/>
    <sheet name="25%" sheetId="10" r:id="rId4"/>
    <sheet name="30%" sheetId="11" r:id="rId5"/>
  </sheets>
  <definedNames>
    <definedName name="_xlnm.Print_Area" localSheetId="0">'10%'!$A$1:$O$80</definedName>
    <definedName name="_xlnm.Print_Area" localSheetId="1">'15%'!$A$1:$O$74</definedName>
    <definedName name="_xlnm.Print_Area" localSheetId="2">'20%'!$A$1:$O$74</definedName>
    <definedName name="_xlnm.Print_Area" localSheetId="3">'25%'!$A$1:$O$74</definedName>
    <definedName name="_xlnm.Print_Area" localSheetId="4">'30%'!$A$1:$O$74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8" i="11" l="1"/>
  <c r="J66" i="11"/>
  <c r="H66" i="11"/>
  <c r="L26" i="11"/>
  <c r="L31" i="11" s="1"/>
  <c r="L31" i="10"/>
  <c r="H66" i="10"/>
  <c r="J66" i="10"/>
  <c r="L26" i="10"/>
  <c r="H65" i="7"/>
  <c r="H66" i="7"/>
  <c r="H65" i="4"/>
  <c r="H66" i="4"/>
  <c r="J66" i="7"/>
  <c r="L34" i="7"/>
  <c r="L26" i="7"/>
  <c r="L31" i="7" s="1"/>
  <c r="J66" i="4"/>
  <c r="L26" i="4"/>
  <c r="L31" i="4" s="1"/>
  <c r="L34" i="11" l="1"/>
  <c r="L66" i="11" s="1"/>
  <c r="L29" i="11"/>
  <c r="L29" i="10"/>
  <c r="L34" i="10"/>
  <c r="L66" i="10" s="1"/>
  <c r="L66" i="7"/>
  <c r="L29" i="7"/>
  <c r="L34" i="4"/>
  <c r="L66" i="4" s="1"/>
  <c r="L29" i="4"/>
  <c r="J72" i="3" l="1"/>
  <c r="H72" i="3"/>
  <c r="L26" i="3"/>
  <c r="L34" i="3" s="1"/>
  <c r="L72" i="3" s="1"/>
  <c r="L31" i="3" l="1"/>
  <c r="L29" i="3"/>
</calcChain>
</file>

<file path=xl/sharedStrings.xml><?xml version="1.0" encoding="utf-8"?>
<sst xmlns="http://schemas.openxmlformats.org/spreadsheetml/2006/main" count="406" uniqueCount="51">
  <si>
    <t>G-LAND PROPERTY &amp; DEVELOPMENT CORPORATION</t>
  </si>
  <si>
    <t>Name of Subdivision :</t>
  </si>
  <si>
    <t xml:space="preserve">Location / Address   : </t>
  </si>
  <si>
    <t xml:space="preserve">A. NAME OF BUYERS :                                                                   </t>
  </si>
  <si>
    <t xml:space="preserve">     Home Address : </t>
  </si>
  <si>
    <t xml:space="preserve">B. DESCRIPTION OF HOUSE AND LOT UNIT TO PURCHASE: </t>
  </si>
  <si>
    <t>1. LOT DESCRIPTION:</t>
  </si>
  <si>
    <t>2. HOUSE DESCRIPTION</t>
  </si>
  <si>
    <t>Lot No.:</t>
  </si>
  <si>
    <t xml:space="preserve">                         Floor Area : </t>
  </si>
  <si>
    <t>Floor Area:</t>
  </si>
  <si>
    <t>No. of Storey:</t>
  </si>
  <si>
    <t>Lot  Area:</t>
  </si>
  <si>
    <t>No. of Bedrooms:</t>
  </si>
  <si>
    <t>No. of T&amp;B:</t>
  </si>
  <si>
    <t>House Type:</t>
  </si>
  <si>
    <t>Modern</t>
  </si>
  <si>
    <t>C. COMPUTATION</t>
  </si>
  <si>
    <t>TOTAL PACKAGE GROSS CONTRACT PRICE</t>
  </si>
  <si>
    <t xml:space="preserve">Less: </t>
  </si>
  <si>
    <t xml:space="preserve">        B. TERMS OF PAYMENT</t>
  </si>
  <si>
    <t>STATEMENT OF ACCOUNT</t>
  </si>
  <si>
    <t xml:space="preserve">     Contact Number :</t>
  </si>
  <si>
    <t>NET TOTAL CONTRACT PRICE</t>
  </si>
  <si>
    <t xml:space="preserve">       C. SCHEDULE OF DOWNPAYMENT</t>
  </si>
  <si>
    <t xml:space="preserve">        A. CONTRACT PRICE</t>
  </si>
  <si>
    <t>OR</t>
  </si>
  <si>
    <t>Unit No.</t>
  </si>
  <si>
    <t>Principal Balance</t>
  </si>
  <si>
    <t>Date</t>
  </si>
  <si>
    <t>Beginning Balance</t>
  </si>
  <si>
    <t>PDC</t>
  </si>
  <si>
    <t>Amount</t>
  </si>
  <si>
    <t>Paid</t>
  </si>
  <si>
    <t>Broker :</t>
  </si>
  <si>
    <t>R.Fee</t>
  </si>
  <si>
    <t>71-A The Forum, 6th Floor, Scout Borromeo, Diliman, Quezon City</t>
  </si>
  <si>
    <t>Cluster No.:</t>
  </si>
  <si>
    <t>Telephone No.(02) 692- 0240 Email  salesgroup@G-land.com.ph  Website:  www.g-land.com.ph</t>
  </si>
  <si>
    <t>Balance/Bank</t>
  </si>
  <si>
    <t>Home Loan - Monthly Amort.</t>
  </si>
  <si>
    <t>10 yrs</t>
  </si>
  <si>
    <t>Monthly Income Required</t>
  </si>
  <si>
    <t>15 yrs</t>
  </si>
  <si>
    <t>20 yrs</t>
  </si>
  <si>
    <t>DEPARO EXECUTIVE VILLAS</t>
  </si>
  <si>
    <t>Tress Marias Village, Brgy.Deparo, Caloocan</t>
  </si>
  <si>
    <t>START OF CONSTRUCTION</t>
  </si>
  <si>
    <t>SAMPLE COMPUTATION</t>
  </si>
  <si>
    <t>(Additional Payment: Bank Charges)</t>
  </si>
  <si>
    <t>Estimated Misc Fees - Php 180,000.00 more or less (Transfer of Title, Meter Deposit &amp; Installation Fee of Maynilad/Meralco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</si>
</sst>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PHP]\ #,##0.00_);\([$PHP]\ #,##0.00\)"/>
    <numFmt numFmtId="165" formatCode="_(&quot;Php&quot;* #,##0.00_);_(&quot;Php&quot;* \(#,##0.00\);_(&quot;Php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entury Gothic"/>
      <family val="2"/>
    </font>
    <font>
      <sz val="14"/>
      <color theme="1"/>
      <name val="Century Gothic"/>
      <family val="2"/>
    </font>
    <font>
      <b/>
      <sz val="16"/>
      <color theme="1"/>
      <name val="Century Gothic"/>
      <family val="2"/>
    </font>
    <font>
      <b/>
      <sz val="15"/>
      <color theme="1"/>
      <name val="Century Gothic"/>
      <family val="2"/>
    </font>
    <font>
      <b/>
      <sz val="26"/>
      <color theme="1"/>
      <name val="Century Gothic"/>
      <family val="2"/>
    </font>
    <font>
      <sz val="13"/>
      <color theme="1"/>
      <name val="Century Gothic"/>
      <family val="2"/>
    </font>
    <font>
      <sz val="12"/>
      <color theme="1"/>
      <name val="Century Gothic"/>
      <family val="2"/>
    </font>
    <font>
      <b/>
      <sz val="14"/>
      <color theme="1"/>
      <name val="Century Gothic"/>
      <family val="2"/>
    </font>
    <font>
      <sz val="15"/>
      <color theme="1"/>
      <name val="Century Gothic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Century"/>
      <family val="1"/>
    </font>
    <font>
      <sz val="12"/>
      <color theme="1"/>
      <name val="Century"/>
      <family val="1"/>
    </font>
    <font>
      <b/>
      <sz val="12"/>
      <name val="Century"/>
      <family val="1"/>
    </font>
    <font>
      <b/>
      <sz val="12"/>
      <color theme="1"/>
      <name val="Century"/>
      <family val="1"/>
    </font>
    <font>
      <i/>
      <sz val="15"/>
      <color theme="1"/>
      <name val="Century Gothic"/>
      <family val="2"/>
    </font>
    <font>
      <b/>
      <sz val="13"/>
      <color theme="1"/>
      <name val="Century Gothic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5"/>
      <color theme="1"/>
      <name val="Century Gothic"/>
      <family val="2"/>
    </font>
    <font>
      <b/>
      <i/>
      <sz val="14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9" fillId="0" borderId="0" xfId="0" applyFont="1"/>
    <xf numFmtId="43" fontId="3" fillId="0" borderId="1" xfId="1" applyFont="1" applyBorder="1" applyProtection="1">
      <protection locked="0"/>
    </xf>
    <xf numFmtId="43" fontId="3" fillId="0" borderId="2" xfId="1" applyFont="1" applyBorder="1" applyProtection="1">
      <protection locked="0"/>
    </xf>
    <xf numFmtId="43" fontId="3" fillId="0" borderId="2" xfId="0" applyNumberFormat="1" applyFont="1" applyBorder="1" applyProtection="1">
      <protection locked="0"/>
    </xf>
    <xf numFmtId="43" fontId="3" fillId="0" borderId="0" xfId="1" applyFont="1"/>
    <xf numFmtId="43" fontId="3" fillId="0" borderId="0" xfId="1" applyFont="1" applyProtection="1">
      <protection locked="0"/>
    </xf>
    <xf numFmtId="43" fontId="11" fillId="0" borderId="0" xfId="1" applyFont="1"/>
    <xf numFmtId="43" fontId="12" fillId="0" borderId="0" xfId="1" applyFont="1"/>
    <xf numFmtId="43" fontId="13" fillId="0" borderId="0" xfId="1" applyFont="1"/>
    <xf numFmtId="0" fontId="14" fillId="0" borderId="0" xfId="0" applyFont="1"/>
    <xf numFmtId="0" fontId="14" fillId="0" borderId="0" xfId="0" applyFont="1" applyAlignment="1">
      <alignment horizontal="left"/>
    </xf>
    <xf numFmtId="43" fontId="13" fillId="0" borderId="0" xfId="0" applyNumberFormat="1" applyFont="1"/>
    <xf numFmtId="165" fontId="15" fillId="0" borderId="0" xfId="0" applyNumberFormat="1" applyFont="1"/>
    <xf numFmtId="43" fontId="10" fillId="0" borderId="3" xfId="0" applyNumberFormat="1" applyFont="1" applyBorder="1"/>
    <xf numFmtId="0" fontId="10" fillId="0" borderId="4" xfId="0" applyFont="1" applyBorder="1"/>
    <xf numFmtId="43" fontId="10" fillId="0" borderId="5" xfId="0" applyNumberFormat="1" applyFont="1" applyBorder="1"/>
    <xf numFmtId="0" fontId="10" fillId="0" borderId="3" xfId="0" applyFont="1" applyBorder="1" applyAlignment="1" applyProtection="1">
      <alignment horizontal="center"/>
      <protection locked="0"/>
    </xf>
    <xf numFmtId="0" fontId="10" fillId="0" borderId="2" xfId="0" applyFont="1" applyBorder="1"/>
    <xf numFmtId="0" fontId="3" fillId="0" borderId="4" xfId="0" applyFont="1" applyBorder="1" applyAlignment="1">
      <alignment vertical="center"/>
    </xf>
    <xf numFmtId="0" fontId="16" fillId="0" borderId="0" xfId="0" applyFont="1" applyAlignment="1">
      <alignment horizontal="left"/>
    </xf>
    <xf numFmtId="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2" xfId="0" applyFont="1" applyBorder="1" applyProtection="1">
      <protection locked="0"/>
    </xf>
    <xf numFmtId="0" fontId="19" fillId="0" borderId="3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64" fontId="10" fillId="0" borderId="4" xfId="0" applyNumberFormat="1" applyFont="1" applyBorder="1" applyAlignment="1" applyProtection="1">
      <alignment horizontal="center"/>
      <protection locked="0"/>
    </xf>
    <xf numFmtId="164" fontId="10" fillId="0" borderId="5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43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3" fillId="0" borderId="0" xfId="0" applyFont="1"/>
    <xf numFmtId="164" fontId="10" fillId="0" borderId="4" xfId="0" applyNumberFormat="1" applyFont="1" applyBorder="1" applyAlignment="1" applyProtection="1">
      <alignment horizontal="center"/>
      <protection locked="0"/>
    </xf>
    <xf numFmtId="164" fontId="10" fillId="0" borderId="5" xfId="0" applyNumberFormat="1" applyFont="1" applyBorder="1" applyAlignment="1" applyProtection="1">
      <alignment horizontal="center"/>
      <protection locked="0"/>
    </xf>
    <xf numFmtId="15" fontId="10" fillId="0" borderId="4" xfId="0" applyNumberFormat="1" applyFont="1" applyBorder="1" applyAlignment="1" applyProtection="1">
      <alignment horizontal="center"/>
      <protection locked="0"/>
    </xf>
    <xf numFmtId="15" fontId="10" fillId="0" borderId="5" xfId="0" applyNumberFormat="1" applyFont="1" applyBorder="1" applyAlignment="1" applyProtection="1">
      <alignment horizontal="center"/>
      <protection locked="0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43" fontId="19" fillId="0" borderId="4" xfId="1" applyFont="1" applyBorder="1" applyAlignment="1">
      <alignment horizontal="center"/>
    </xf>
    <xf numFmtId="43" fontId="19" fillId="0" borderId="16" xfId="1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3" fontId="13" fillId="0" borderId="17" xfId="0" applyNumberFormat="1" applyFont="1" applyBorder="1" applyAlignment="1">
      <alignment horizontal="center"/>
    </xf>
    <xf numFmtId="43" fontId="13" fillId="0" borderId="18" xfId="0" applyNumberFormat="1" applyFont="1" applyBorder="1" applyAlignment="1">
      <alignment horizontal="center"/>
    </xf>
    <xf numFmtId="43" fontId="19" fillId="0" borderId="5" xfId="1" applyFont="1" applyBorder="1" applyAlignment="1">
      <alignment horizontal="center"/>
    </xf>
    <xf numFmtId="43" fontId="19" fillId="0" borderId="12" xfId="1" applyFont="1" applyBorder="1" applyAlignment="1">
      <alignment horizontal="center"/>
    </xf>
    <xf numFmtId="43" fontId="19" fillId="0" borderId="13" xfId="1" applyFont="1" applyBorder="1" applyAlignment="1">
      <alignment horizontal="center"/>
    </xf>
    <xf numFmtId="43" fontId="13" fillId="0" borderId="4" xfId="0" applyNumberFormat="1" applyFont="1" applyBorder="1" applyAlignment="1">
      <alignment horizontal="center"/>
    </xf>
    <xf numFmtId="43" fontId="13" fillId="0" borderId="5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10" fillId="0" borderId="4" xfId="0" applyNumberFormat="1" applyFont="1" applyBorder="1" applyAlignment="1" applyProtection="1">
      <alignment horizontal="center"/>
      <protection locked="0"/>
    </xf>
    <xf numFmtId="164" fontId="10" fillId="0" borderId="5" xfId="0" applyNumberFormat="1" applyFont="1" applyBorder="1" applyAlignment="1" applyProtection="1">
      <alignment horizontal="center"/>
      <protection locked="0"/>
    </xf>
    <xf numFmtId="164" fontId="10" fillId="0" borderId="4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43" fontId="10" fillId="0" borderId="5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43" fontId="20" fillId="0" borderId="4" xfId="1" applyFont="1" applyBorder="1" applyAlignment="1">
      <alignment horizontal="left" vertical="center"/>
    </xf>
    <xf numFmtId="43" fontId="20" fillId="0" borderId="2" xfId="1" applyFont="1" applyBorder="1" applyAlignment="1">
      <alignment horizontal="left" vertical="center"/>
    </xf>
    <xf numFmtId="43" fontId="20" fillId="0" borderId="5" xfId="1" applyFont="1" applyBorder="1" applyAlignment="1">
      <alignment horizontal="left" vertical="center"/>
    </xf>
    <xf numFmtId="0" fontId="17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9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  <xf numFmtId="0" fontId="9" fillId="0" borderId="1" xfId="0" applyFont="1" applyBorder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10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3" fillId="0" borderId="1" xfId="0" quotePrefix="1" applyFont="1" applyBorder="1" applyAlignment="1" applyProtection="1">
      <alignment horizontal="left"/>
      <protection locked="0"/>
    </xf>
    <xf numFmtId="0" fontId="3" fillId="0" borderId="0" xfId="0" quotePrefix="1" applyFont="1" applyAlignment="1" applyProtection="1">
      <alignment horizontal="left"/>
      <protection locked="0"/>
    </xf>
    <xf numFmtId="164" fontId="21" fillId="0" borderId="4" xfId="0" applyNumberFormat="1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/>
      <protection locked="0"/>
    </xf>
    <xf numFmtId="15" fontId="5" fillId="0" borderId="4" xfId="0" applyNumberFormat="1" applyFont="1" applyBorder="1" applyAlignment="1" applyProtection="1">
      <alignment horizontal="center"/>
      <protection locked="0"/>
    </xf>
    <xf numFmtId="15" fontId="5" fillId="0" borderId="5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4" xfId="0" applyNumberFormat="1" applyFont="1" applyBorder="1" applyAlignment="1" applyProtection="1">
      <alignment horizontal="center"/>
      <protection locked="0"/>
    </xf>
    <xf numFmtId="164" fontId="5" fillId="0" borderId="5" xfId="0" applyNumberFormat="1" applyFont="1" applyBorder="1" applyAlignment="1" applyProtection="1">
      <alignment horizontal="center"/>
      <protection locked="0"/>
    </xf>
    <xf numFmtId="0" fontId="21" fillId="0" borderId="3" xfId="0" applyFont="1" applyBorder="1" applyAlignment="1" applyProtection="1">
      <alignment horizontal="center"/>
      <protection locked="0"/>
    </xf>
    <xf numFmtId="15" fontId="21" fillId="0" borderId="4" xfId="0" applyNumberFormat="1" applyFont="1" applyBorder="1" applyAlignment="1" applyProtection="1">
      <alignment horizontal="center"/>
      <protection locked="0"/>
    </xf>
    <xf numFmtId="15" fontId="21" fillId="0" borderId="5" xfId="0" applyNumberFormat="1" applyFont="1" applyBorder="1" applyAlignment="1" applyProtection="1">
      <alignment horizontal="center"/>
      <protection locked="0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164" fontId="21" fillId="0" borderId="4" xfId="0" applyNumberFormat="1" applyFont="1" applyBorder="1" applyAlignment="1" applyProtection="1">
      <alignment horizontal="center"/>
      <protection locked="0"/>
    </xf>
    <xf numFmtId="164" fontId="21" fillId="0" borderId="5" xfId="0" applyNumberFormat="1" applyFont="1" applyBorder="1" applyAlignment="1" applyProtection="1">
      <alignment horizontal="center"/>
      <protection locked="0"/>
    </xf>
    <xf numFmtId="0" fontId="2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4D908-61A0-47FB-8633-1DE42FF69201}">
  <sheetPr>
    <pageSetUpPr fitToPage="1"/>
  </sheetPr>
  <dimension ref="A1:R1048576"/>
  <sheetViews>
    <sheetView showGridLines="0" tabSelected="1" view="pageBreakPreview" zoomScale="71" zoomScaleNormal="100" zoomScaleSheetLayoutView="100" workbookViewId="0">
      <selection activeCell="K75" sqref="K75"/>
    </sheetView>
  </sheetViews>
  <sheetFormatPr defaultColWidth="9.140625" defaultRowHeight="18" x14ac:dyDescent="0.25"/>
  <cols>
    <col min="1" max="1" width="9.140625" style="31"/>
    <col min="2" max="2" width="8.7109375" style="31" customWidth="1"/>
    <col min="3" max="3" width="13.140625" style="31" customWidth="1"/>
    <col min="4" max="4" width="8.140625" style="31" customWidth="1"/>
    <col min="5" max="5" width="10.7109375" style="31" customWidth="1"/>
    <col min="6" max="6" width="9.7109375" style="31" customWidth="1"/>
    <col min="7" max="7" width="11.7109375" style="31" customWidth="1"/>
    <col min="8" max="8" width="6.7109375" style="31" customWidth="1"/>
    <col min="9" max="9" width="18.42578125" style="31" customWidth="1"/>
    <col min="10" max="10" width="13.5703125" style="31" customWidth="1"/>
    <col min="11" max="11" width="12.28515625" style="31" customWidth="1"/>
    <col min="12" max="12" width="31.140625" style="31" customWidth="1"/>
    <col min="13" max="13" width="9.140625" style="31"/>
    <col min="14" max="14" width="5.42578125" style="31" customWidth="1"/>
    <col min="15" max="15" width="9.140625" style="31"/>
    <col min="16" max="16" width="0.5703125" style="31" hidden="1" customWidth="1"/>
    <col min="17" max="17" width="9.140625" style="31"/>
    <col min="18" max="18" width="17.5703125" style="31" bestFit="1" customWidth="1"/>
    <col min="19" max="16384" width="9.140625" style="31"/>
  </cols>
  <sheetData>
    <row r="1" spans="1:16" ht="27.95" customHeight="1" x14ac:dyDescent="0.4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"/>
    </row>
    <row r="2" spans="1:16" ht="20.25" customHeight="1" x14ac:dyDescent="0.3">
      <c r="A2" s="89" t="s">
        <v>36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2"/>
    </row>
    <row r="3" spans="1:16" ht="20.25" customHeight="1" x14ac:dyDescent="0.25">
      <c r="A3" s="90" t="s">
        <v>38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3"/>
    </row>
    <row r="4" spans="1:16" ht="10.5" customHeight="1" x14ac:dyDescent="0.25"/>
    <row r="5" spans="1:16" ht="27" customHeight="1" x14ac:dyDescent="0.4">
      <c r="A5" s="91" t="s">
        <v>21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15.75" customHeight="1" x14ac:dyDescent="0.25"/>
    <row r="7" spans="1:16" ht="22.7" customHeight="1" x14ac:dyDescent="0.25">
      <c r="A7" s="79" t="s">
        <v>1</v>
      </c>
      <c r="B7" s="79"/>
      <c r="C7" s="79"/>
      <c r="D7" s="92" t="s">
        <v>45</v>
      </c>
      <c r="E7" s="92"/>
      <c r="F7" s="92"/>
      <c r="G7" s="92"/>
      <c r="H7" s="92"/>
      <c r="I7" s="92"/>
      <c r="K7" s="31" t="s">
        <v>34</v>
      </c>
      <c r="L7" s="93"/>
      <c r="M7" s="93"/>
    </row>
    <row r="8" spans="1:16" ht="22.7" customHeight="1" x14ac:dyDescent="0.3">
      <c r="A8" s="79" t="s">
        <v>2</v>
      </c>
      <c r="B8" s="79"/>
      <c r="C8" s="79"/>
      <c r="D8" s="26" t="s">
        <v>46</v>
      </c>
      <c r="E8" s="26"/>
      <c r="F8" s="26"/>
      <c r="G8" s="26"/>
      <c r="H8" s="26"/>
      <c r="I8" s="26"/>
      <c r="L8" s="84"/>
      <c r="M8" s="84"/>
      <c r="N8" s="84"/>
      <c r="O8" s="84"/>
    </row>
    <row r="9" spans="1:16" ht="12" customHeight="1" x14ac:dyDescent="0.25"/>
    <row r="10" spans="1:16" ht="23.25" customHeight="1" x14ac:dyDescent="0.25">
      <c r="A10" s="85" t="s">
        <v>3</v>
      </c>
      <c r="B10" s="85"/>
      <c r="C10" s="85"/>
      <c r="D10" s="86"/>
      <c r="E10" s="86"/>
      <c r="F10" s="86"/>
      <c r="G10" s="86"/>
      <c r="H10" s="86"/>
      <c r="I10" s="86"/>
      <c r="J10" s="86"/>
      <c r="K10" s="86"/>
      <c r="L10" s="80"/>
      <c r="M10" s="80"/>
      <c r="N10" s="80"/>
      <c r="O10" s="80"/>
    </row>
    <row r="11" spans="1:16" ht="22.7" customHeight="1" x14ac:dyDescent="0.25">
      <c r="A11" s="83" t="s">
        <v>4</v>
      </c>
      <c r="B11" s="83"/>
      <c r="C11" s="83"/>
      <c r="D11" s="87"/>
      <c r="E11" s="87"/>
      <c r="F11" s="87"/>
      <c r="G11" s="87"/>
      <c r="H11" s="87"/>
      <c r="I11" s="87"/>
      <c r="J11" s="87"/>
      <c r="K11" s="87"/>
      <c r="L11" s="80"/>
      <c r="M11" s="80"/>
      <c r="N11" s="80"/>
      <c r="O11" s="80"/>
    </row>
    <row r="12" spans="1:16" ht="15.75" customHeight="1" x14ac:dyDescent="0.25">
      <c r="D12" s="94"/>
      <c r="E12" s="94"/>
      <c r="F12" s="94"/>
      <c r="G12" s="94"/>
      <c r="H12" s="94"/>
      <c r="I12" s="94"/>
      <c r="J12" s="94"/>
      <c r="K12" s="94"/>
    </row>
    <row r="13" spans="1:16" ht="10.5" customHeight="1" x14ac:dyDescent="0.25">
      <c r="A13" s="83" t="s">
        <v>22</v>
      </c>
      <c r="B13" s="83"/>
      <c r="C13" s="83"/>
      <c r="D13" s="95"/>
      <c r="E13" s="92"/>
      <c r="F13" s="92"/>
      <c r="G13" s="92"/>
      <c r="H13" s="92"/>
      <c r="I13" s="92"/>
      <c r="J13" s="76"/>
      <c r="K13" s="76"/>
      <c r="L13" s="96"/>
      <c r="M13" s="80"/>
      <c r="N13" s="80"/>
      <c r="O13" s="80"/>
    </row>
    <row r="14" spans="1:16" ht="15" customHeight="1" x14ac:dyDescent="0.25"/>
    <row r="15" spans="1:16" x14ac:dyDescent="0.25">
      <c r="A15" s="4" t="s">
        <v>5</v>
      </c>
    </row>
    <row r="16" spans="1:16" x14ac:dyDescent="0.25">
      <c r="A16" s="83" t="s">
        <v>6</v>
      </c>
      <c r="B16" s="83"/>
      <c r="C16" s="83"/>
      <c r="D16" s="83"/>
      <c r="I16" s="83" t="s">
        <v>7</v>
      </c>
      <c r="J16" s="83"/>
      <c r="K16" s="83"/>
    </row>
    <row r="17" spans="1:14" ht="21" customHeight="1" x14ac:dyDescent="0.25">
      <c r="B17" s="76" t="s">
        <v>8</v>
      </c>
      <c r="C17" s="76"/>
      <c r="D17" s="77"/>
      <c r="E17" s="77"/>
      <c r="G17" s="82"/>
      <c r="H17" s="82"/>
      <c r="I17" s="31" t="s">
        <v>9</v>
      </c>
      <c r="J17" s="76" t="s">
        <v>10</v>
      </c>
      <c r="K17" s="76"/>
      <c r="L17" s="77">
        <v>165</v>
      </c>
      <c r="M17" s="77"/>
      <c r="N17" s="77"/>
    </row>
    <row r="18" spans="1:14" ht="23.25" customHeight="1" x14ac:dyDescent="0.25">
      <c r="B18" s="76" t="s">
        <v>27</v>
      </c>
      <c r="C18" s="76"/>
      <c r="D18" s="77"/>
      <c r="E18" s="77"/>
      <c r="J18" s="76" t="s">
        <v>11</v>
      </c>
      <c r="K18" s="76"/>
      <c r="L18" s="81">
        <v>2</v>
      </c>
      <c r="M18" s="81"/>
      <c r="N18" s="81"/>
    </row>
    <row r="19" spans="1:14" ht="21" customHeight="1" x14ac:dyDescent="0.25">
      <c r="B19" s="76" t="s">
        <v>37</v>
      </c>
      <c r="C19" s="76"/>
      <c r="D19" s="77"/>
      <c r="E19" s="77"/>
      <c r="J19" s="76" t="s">
        <v>13</v>
      </c>
      <c r="K19" s="76"/>
      <c r="L19" s="81">
        <v>4</v>
      </c>
      <c r="M19" s="81"/>
      <c r="N19" s="81"/>
    </row>
    <row r="20" spans="1:14" ht="21.75" customHeight="1" x14ac:dyDescent="0.25">
      <c r="A20" s="76" t="s">
        <v>12</v>
      </c>
      <c r="B20" s="76"/>
      <c r="C20" s="76"/>
      <c r="D20" s="81">
        <v>100</v>
      </c>
      <c r="E20" s="81"/>
      <c r="J20" s="76" t="s">
        <v>14</v>
      </c>
      <c r="K20" s="76"/>
      <c r="L20" s="81">
        <v>3</v>
      </c>
      <c r="M20" s="81"/>
      <c r="N20" s="81"/>
    </row>
    <row r="21" spans="1:14" ht="26.65" customHeight="1" x14ac:dyDescent="0.25">
      <c r="J21" s="76" t="s">
        <v>15</v>
      </c>
      <c r="K21" s="76"/>
      <c r="L21" s="77" t="s">
        <v>16</v>
      </c>
      <c r="M21" s="77"/>
      <c r="N21" s="77"/>
    </row>
    <row r="22" spans="1:14" x14ac:dyDescent="0.25">
      <c r="A22" s="4" t="s">
        <v>17</v>
      </c>
    </row>
    <row r="23" spans="1:14" x14ac:dyDescent="0.25">
      <c r="A23" s="31" t="s">
        <v>25</v>
      </c>
    </row>
    <row r="24" spans="1:14" x14ac:dyDescent="0.25">
      <c r="B24" s="78" t="s">
        <v>18</v>
      </c>
      <c r="C24" s="78"/>
      <c r="D24" s="78"/>
      <c r="E24" s="78"/>
      <c r="F24" s="78"/>
      <c r="G24" s="78"/>
      <c r="H24" s="78"/>
      <c r="I24" s="78"/>
      <c r="J24" s="78"/>
      <c r="L24" s="5">
        <v>7940000</v>
      </c>
    </row>
    <row r="25" spans="1:14" x14ac:dyDescent="0.25">
      <c r="C25" s="79" t="s">
        <v>19</v>
      </c>
      <c r="D25" s="79"/>
      <c r="E25" s="80"/>
      <c r="F25" s="80"/>
      <c r="G25" s="80"/>
      <c r="H25" s="80"/>
      <c r="I25" s="80"/>
      <c r="J25" s="80"/>
      <c r="L25" s="6"/>
    </row>
    <row r="26" spans="1:14" x14ac:dyDescent="0.25">
      <c r="B26" s="78" t="s">
        <v>23</v>
      </c>
      <c r="C26" s="78"/>
      <c r="D26" s="78"/>
      <c r="E26" s="78"/>
      <c r="F26" s="78"/>
      <c r="G26" s="78"/>
      <c r="H26" s="78"/>
      <c r="I26" s="78"/>
      <c r="J26" s="78"/>
      <c r="L26" s="7">
        <f>L24-L25</f>
        <v>7940000</v>
      </c>
    </row>
    <row r="27" spans="1:14" ht="6.75" customHeight="1" x14ac:dyDescent="0.25"/>
    <row r="28" spans="1:14" x14ac:dyDescent="0.25">
      <c r="A28" s="31" t="s">
        <v>20</v>
      </c>
      <c r="L28" s="8"/>
    </row>
    <row r="29" spans="1:14" ht="15.75" customHeight="1" x14ac:dyDescent="0.25">
      <c r="C29" s="70">
        <v>0.1</v>
      </c>
      <c r="D29" s="71"/>
      <c r="L29" s="5">
        <f>L26*C29</f>
        <v>794000</v>
      </c>
    </row>
    <row r="30" spans="1:14" x14ac:dyDescent="0.25">
      <c r="C30" s="24"/>
      <c r="D30" s="25"/>
      <c r="L30" s="9"/>
    </row>
    <row r="31" spans="1:14" x14ac:dyDescent="0.25">
      <c r="C31" s="70">
        <v>0.9</v>
      </c>
      <c r="D31" s="71"/>
      <c r="L31" s="5">
        <f>L26*90%</f>
        <v>7146000</v>
      </c>
    </row>
    <row r="32" spans="1:14" x14ac:dyDescent="0.25">
      <c r="A32" s="32" t="s">
        <v>24</v>
      </c>
    </row>
    <row r="33" spans="3:18" ht="23.25" customHeight="1" x14ac:dyDescent="0.25">
      <c r="C33" s="22"/>
      <c r="D33" s="72" t="s">
        <v>29</v>
      </c>
      <c r="E33" s="73"/>
      <c r="F33" s="72" t="s">
        <v>26</v>
      </c>
      <c r="G33" s="74"/>
      <c r="H33" s="72" t="s">
        <v>32</v>
      </c>
      <c r="I33" s="73"/>
      <c r="J33" s="75" t="s">
        <v>33</v>
      </c>
      <c r="K33" s="75"/>
      <c r="L33" s="33" t="s">
        <v>28</v>
      </c>
    </row>
    <row r="34" spans="3:18" ht="18.75" x14ac:dyDescent="0.25">
      <c r="C34" s="68" t="s">
        <v>30</v>
      </c>
      <c r="D34" s="69"/>
      <c r="E34" s="69"/>
      <c r="F34" s="69"/>
      <c r="G34" s="69"/>
      <c r="H34" s="69"/>
      <c r="I34" s="69"/>
      <c r="J34" s="69"/>
      <c r="K34" s="69"/>
      <c r="L34" s="17">
        <f>L26</f>
        <v>7940000</v>
      </c>
    </row>
    <row r="35" spans="3:18" ht="21.75" customHeight="1" x14ac:dyDescent="0.25">
      <c r="C35" s="18" t="s">
        <v>35</v>
      </c>
      <c r="D35" s="40">
        <v>43723</v>
      </c>
      <c r="E35" s="41"/>
      <c r="F35" s="55" t="s">
        <v>31</v>
      </c>
      <c r="G35" s="56"/>
      <c r="H35" s="57">
        <v>30000</v>
      </c>
      <c r="I35" s="58"/>
      <c r="J35" s="57"/>
      <c r="K35" s="58"/>
      <c r="L35" s="19"/>
    </row>
    <row r="36" spans="3:18" ht="21" customHeight="1" x14ac:dyDescent="0.25">
      <c r="C36" s="20">
        <v>1</v>
      </c>
      <c r="D36" s="40">
        <v>43742</v>
      </c>
      <c r="E36" s="41"/>
      <c r="F36" s="55" t="s">
        <v>31</v>
      </c>
      <c r="G36" s="56"/>
      <c r="H36" s="57">
        <v>21000</v>
      </c>
      <c r="I36" s="58"/>
      <c r="J36" s="57"/>
      <c r="K36" s="58"/>
      <c r="L36" s="19"/>
    </row>
    <row r="37" spans="3:18" ht="21" customHeight="1" x14ac:dyDescent="0.25">
      <c r="C37" s="20">
        <v>2</v>
      </c>
      <c r="D37" s="40">
        <v>43773</v>
      </c>
      <c r="E37" s="41"/>
      <c r="F37" s="55" t="s">
        <v>31</v>
      </c>
      <c r="G37" s="56"/>
      <c r="H37" s="57">
        <v>21000</v>
      </c>
      <c r="I37" s="58"/>
      <c r="J37" s="57"/>
      <c r="K37" s="58"/>
      <c r="L37" s="19"/>
      <c r="R37" s="34"/>
    </row>
    <row r="38" spans="3:18" ht="21" customHeight="1" x14ac:dyDescent="0.25">
      <c r="C38" s="20">
        <v>3</v>
      </c>
      <c r="D38" s="40">
        <v>43803</v>
      </c>
      <c r="E38" s="41"/>
      <c r="F38" s="55" t="s">
        <v>31</v>
      </c>
      <c r="G38" s="56"/>
      <c r="H38" s="57">
        <v>21000</v>
      </c>
      <c r="I38" s="58"/>
      <c r="J38" s="57"/>
      <c r="K38" s="58"/>
      <c r="L38" s="19"/>
    </row>
    <row r="39" spans="3:18" ht="21.75" customHeight="1" x14ac:dyDescent="0.25">
      <c r="C39" s="20">
        <v>4</v>
      </c>
      <c r="D39" s="40">
        <v>43834</v>
      </c>
      <c r="E39" s="41"/>
      <c r="F39" s="55" t="s">
        <v>31</v>
      </c>
      <c r="G39" s="56"/>
      <c r="H39" s="57">
        <v>21000</v>
      </c>
      <c r="I39" s="58"/>
      <c r="J39" s="57"/>
      <c r="K39" s="58"/>
      <c r="L39" s="19"/>
    </row>
    <row r="40" spans="3:18" ht="21.75" customHeight="1" x14ac:dyDescent="0.25">
      <c r="C40" s="20">
        <v>5</v>
      </c>
      <c r="D40" s="40">
        <v>43865</v>
      </c>
      <c r="E40" s="41"/>
      <c r="F40" s="55" t="s">
        <v>31</v>
      </c>
      <c r="G40" s="56"/>
      <c r="H40" s="57">
        <v>21000</v>
      </c>
      <c r="I40" s="58"/>
      <c r="J40" s="57"/>
      <c r="K40" s="58"/>
      <c r="L40" s="19"/>
    </row>
    <row r="41" spans="3:18" ht="21" customHeight="1" x14ac:dyDescent="0.25">
      <c r="C41" s="20">
        <v>6</v>
      </c>
      <c r="D41" s="40">
        <v>43894</v>
      </c>
      <c r="E41" s="41"/>
      <c r="F41" s="55" t="s">
        <v>31</v>
      </c>
      <c r="G41" s="56"/>
      <c r="H41" s="57">
        <v>21000</v>
      </c>
      <c r="I41" s="58"/>
      <c r="J41" s="57"/>
      <c r="K41" s="58"/>
      <c r="L41" s="19"/>
    </row>
    <row r="42" spans="3:18" ht="18.75" x14ac:dyDescent="0.25">
      <c r="C42" s="20">
        <v>7</v>
      </c>
      <c r="D42" s="40">
        <v>43925</v>
      </c>
      <c r="E42" s="41"/>
      <c r="F42" s="55" t="s">
        <v>31</v>
      </c>
      <c r="G42" s="56"/>
      <c r="H42" s="57">
        <v>21000</v>
      </c>
      <c r="I42" s="58"/>
      <c r="J42" s="57"/>
      <c r="K42" s="58"/>
      <c r="L42" s="19"/>
    </row>
    <row r="43" spans="3:18" ht="21" customHeight="1" x14ac:dyDescent="0.25">
      <c r="C43" s="20">
        <v>8</v>
      </c>
      <c r="D43" s="40">
        <v>43955</v>
      </c>
      <c r="E43" s="41"/>
      <c r="F43" s="55" t="s">
        <v>31</v>
      </c>
      <c r="G43" s="56"/>
      <c r="H43" s="57">
        <v>21000</v>
      </c>
      <c r="I43" s="58"/>
      <c r="J43" s="57"/>
      <c r="K43" s="58"/>
      <c r="L43" s="19"/>
    </row>
    <row r="44" spans="3:18" ht="21" customHeight="1" x14ac:dyDescent="0.25">
      <c r="C44" s="20">
        <v>9</v>
      </c>
      <c r="D44" s="40">
        <v>43986</v>
      </c>
      <c r="E44" s="41"/>
      <c r="F44" s="55" t="s">
        <v>31</v>
      </c>
      <c r="G44" s="56"/>
      <c r="H44" s="57">
        <v>21000</v>
      </c>
      <c r="I44" s="58"/>
      <c r="J44" s="57"/>
      <c r="K44" s="58"/>
      <c r="L44" s="19"/>
    </row>
    <row r="45" spans="3:18" ht="18.75" x14ac:dyDescent="0.25">
      <c r="C45" s="20">
        <v>10</v>
      </c>
      <c r="D45" s="40">
        <v>44016</v>
      </c>
      <c r="E45" s="41"/>
      <c r="F45" s="55" t="s">
        <v>31</v>
      </c>
      <c r="G45" s="56"/>
      <c r="H45" s="57">
        <v>21000</v>
      </c>
      <c r="I45" s="58"/>
      <c r="J45" s="57"/>
      <c r="K45" s="58"/>
      <c r="L45" s="19"/>
    </row>
    <row r="46" spans="3:18" ht="21" customHeight="1" x14ac:dyDescent="0.25">
      <c r="C46" s="20">
        <v>11</v>
      </c>
      <c r="D46" s="40">
        <v>44047</v>
      </c>
      <c r="E46" s="41"/>
      <c r="F46" s="55" t="s">
        <v>31</v>
      </c>
      <c r="G46" s="56"/>
      <c r="H46" s="57">
        <v>21000</v>
      </c>
      <c r="I46" s="58"/>
      <c r="J46" s="57"/>
      <c r="K46" s="58"/>
      <c r="L46" s="19"/>
    </row>
    <row r="47" spans="3:18" ht="21" customHeight="1" x14ac:dyDescent="0.25">
      <c r="C47" s="20">
        <v>12</v>
      </c>
      <c r="D47" s="40">
        <v>44078</v>
      </c>
      <c r="E47" s="41"/>
      <c r="F47" s="55" t="s">
        <v>31</v>
      </c>
      <c r="G47" s="56"/>
      <c r="H47" s="57">
        <v>21000</v>
      </c>
      <c r="I47" s="58"/>
      <c r="J47" s="57"/>
      <c r="K47" s="58"/>
      <c r="L47" s="19"/>
    </row>
    <row r="48" spans="3:18" ht="21" customHeight="1" x14ac:dyDescent="0.25">
      <c r="C48" s="20">
        <v>13</v>
      </c>
      <c r="D48" s="40">
        <v>44108</v>
      </c>
      <c r="E48" s="41"/>
      <c r="F48" s="55" t="s">
        <v>31</v>
      </c>
      <c r="G48" s="56"/>
      <c r="H48" s="57">
        <v>21000</v>
      </c>
      <c r="I48" s="58"/>
      <c r="J48" s="57"/>
      <c r="K48" s="58"/>
      <c r="L48" s="19"/>
    </row>
    <row r="49" spans="3:12" ht="21" customHeight="1" x14ac:dyDescent="0.25">
      <c r="C49" s="20">
        <v>14</v>
      </c>
      <c r="D49" s="40">
        <v>44139</v>
      </c>
      <c r="E49" s="41"/>
      <c r="F49" s="55" t="s">
        <v>31</v>
      </c>
      <c r="G49" s="56"/>
      <c r="H49" s="57">
        <v>21000</v>
      </c>
      <c r="I49" s="58"/>
      <c r="J49" s="57"/>
      <c r="K49" s="58"/>
      <c r="L49" s="19"/>
    </row>
    <row r="50" spans="3:12" ht="18.75" x14ac:dyDescent="0.25">
      <c r="C50" s="20">
        <v>15</v>
      </c>
      <c r="D50" s="40">
        <v>44169</v>
      </c>
      <c r="E50" s="41"/>
      <c r="F50" s="55" t="s">
        <v>31</v>
      </c>
      <c r="G50" s="56"/>
      <c r="H50" s="57">
        <v>21000</v>
      </c>
      <c r="I50" s="58"/>
      <c r="J50" s="57"/>
      <c r="K50" s="58"/>
      <c r="L50" s="19"/>
    </row>
    <row r="51" spans="3:12" ht="21" customHeight="1" x14ac:dyDescent="0.25">
      <c r="C51" s="20">
        <v>16</v>
      </c>
      <c r="D51" s="40">
        <v>44200</v>
      </c>
      <c r="E51" s="41"/>
      <c r="F51" s="55" t="s">
        <v>31</v>
      </c>
      <c r="G51" s="56"/>
      <c r="H51" s="57">
        <v>21000</v>
      </c>
      <c r="I51" s="58"/>
      <c r="J51" s="57"/>
      <c r="K51" s="58"/>
      <c r="L51" s="19"/>
    </row>
    <row r="52" spans="3:12" ht="21" customHeight="1" x14ac:dyDescent="0.25">
      <c r="C52" s="20">
        <v>17</v>
      </c>
      <c r="D52" s="40">
        <v>44231</v>
      </c>
      <c r="E52" s="41"/>
      <c r="F52" s="55" t="s">
        <v>31</v>
      </c>
      <c r="G52" s="56"/>
      <c r="H52" s="57">
        <v>21000</v>
      </c>
      <c r="I52" s="58"/>
      <c r="J52" s="57"/>
      <c r="K52" s="58"/>
      <c r="L52" s="19"/>
    </row>
    <row r="53" spans="3:12" ht="21" customHeight="1" x14ac:dyDescent="0.25">
      <c r="C53" s="20">
        <v>18</v>
      </c>
      <c r="D53" s="40">
        <v>44259</v>
      </c>
      <c r="E53" s="41"/>
      <c r="F53" s="55" t="s">
        <v>31</v>
      </c>
      <c r="G53" s="56"/>
      <c r="H53" s="57">
        <v>21000</v>
      </c>
      <c r="I53" s="58"/>
      <c r="J53" s="29"/>
      <c r="K53" s="30"/>
      <c r="L53" s="19"/>
    </row>
    <row r="54" spans="3:12" ht="21" customHeight="1" x14ac:dyDescent="0.25">
      <c r="C54" s="20">
        <v>19</v>
      </c>
      <c r="D54" s="40">
        <v>44290</v>
      </c>
      <c r="E54" s="41"/>
      <c r="F54" s="55" t="s">
        <v>31</v>
      </c>
      <c r="G54" s="56"/>
      <c r="H54" s="57">
        <v>21000</v>
      </c>
      <c r="I54" s="58"/>
      <c r="J54" s="29"/>
      <c r="K54" s="30"/>
      <c r="L54" s="19"/>
    </row>
    <row r="55" spans="3:12" ht="21" customHeight="1" x14ac:dyDescent="0.25">
      <c r="C55" s="20">
        <v>20</v>
      </c>
      <c r="D55" s="40">
        <v>44320</v>
      </c>
      <c r="E55" s="41"/>
      <c r="F55" s="55" t="s">
        <v>31</v>
      </c>
      <c r="G55" s="56"/>
      <c r="H55" s="57">
        <v>21000</v>
      </c>
      <c r="I55" s="58"/>
      <c r="J55" s="29"/>
      <c r="K55" s="30"/>
      <c r="L55" s="19"/>
    </row>
    <row r="56" spans="3:12" ht="21" customHeight="1" x14ac:dyDescent="0.25">
      <c r="C56" s="20">
        <v>21</v>
      </c>
      <c r="D56" s="40">
        <v>44351</v>
      </c>
      <c r="E56" s="41"/>
      <c r="F56" s="55" t="s">
        <v>31</v>
      </c>
      <c r="G56" s="56"/>
      <c r="H56" s="57">
        <v>21000</v>
      </c>
      <c r="I56" s="58"/>
      <c r="J56" s="29"/>
      <c r="K56" s="30"/>
      <c r="L56" s="19"/>
    </row>
    <row r="57" spans="3:12" ht="21" customHeight="1" x14ac:dyDescent="0.25">
      <c r="C57" s="20">
        <v>22</v>
      </c>
      <c r="D57" s="40">
        <v>44381</v>
      </c>
      <c r="E57" s="41"/>
      <c r="F57" s="55" t="s">
        <v>31</v>
      </c>
      <c r="G57" s="56"/>
      <c r="H57" s="57">
        <v>21000</v>
      </c>
      <c r="I57" s="58"/>
      <c r="J57" s="29"/>
      <c r="K57" s="30"/>
      <c r="L57" s="19"/>
    </row>
    <row r="58" spans="3:12" ht="21" customHeight="1" x14ac:dyDescent="0.25">
      <c r="C58" s="20">
        <v>23</v>
      </c>
      <c r="D58" s="40">
        <v>44412</v>
      </c>
      <c r="E58" s="41"/>
      <c r="F58" s="55" t="s">
        <v>31</v>
      </c>
      <c r="G58" s="56"/>
      <c r="H58" s="57">
        <v>21000</v>
      </c>
      <c r="I58" s="58"/>
      <c r="J58" s="97" t="s">
        <v>49</v>
      </c>
      <c r="K58" s="30"/>
      <c r="L58" s="19"/>
    </row>
    <row r="59" spans="3:12" ht="21" customHeight="1" x14ac:dyDescent="0.25">
      <c r="C59" s="20">
        <v>24</v>
      </c>
      <c r="D59" s="40">
        <v>44443</v>
      </c>
      <c r="E59" s="41"/>
      <c r="F59" s="55" t="s">
        <v>31</v>
      </c>
      <c r="G59" s="56"/>
      <c r="H59" s="57">
        <v>21000</v>
      </c>
      <c r="I59" s="58"/>
      <c r="J59" s="97" t="s">
        <v>47</v>
      </c>
      <c r="K59" s="30"/>
      <c r="L59" s="19"/>
    </row>
    <row r="60" spans="3:12" ht="21" customHeight="1" x14ac:dyDescent="0.25">
      <c r="C60" s="20">
        <v>25</v>
      </c>
      <c r="D60" s="40">
        <v>44473</v>
      </c>
      <c r="E60" s="41"/>
      <c r="F60" s="55" t="s">
        <v>31</v>
      </c>
      <c r="G60" s="56"/>
      <c r="H60" s="57">
        <v>21000</v>
      </c>
      <c r="I60" s="58"/>
      <c r="J60" s="29"/>
      <c r="K60" s="30"/>
      <c r="L60" s="19"/>
    </row>
    <row r="61" spans="3:12" ht="21" customHeight="1" x14ac:dyDescent="0.25">
      <c r="C61" s="20">
        <v>26</v>
      </c>
      <c r="D61" s="40">
        <v>44504</v>
      </c>
      <c r="E61" s="41"/>
      <c r="F61" s="55" t="s">
        <v>31</v>
      </c>
      <c r="G61" s="56"/>
      <c r="H61" s="57">
        <v>21000</v>
      </c>
      <c r="I61" s="58"/>
      <c r="J61" s="29"/>
      <c r="K61" s="30"/>
      <c r="L61" s="19"/>
    </row>
    <row r="62" spans="3:12" ht="21" customHeight="1" x14ac:dyDescent="0.25">
      <c r="C62" s="20">
        <v>27</v>
      </c>
      <c r="D62" s="40">
        <v>44534</v>
      </c>
      <c r="E62" s="41"/>
      <c r="F62" s="55" t="s">
        <v>31</v>
      </c>
      <c r="G62" s="56"/>
      <c r="H62" s="57">
        <v>21000</v>
      </c>
      <c r="I62" s="58"/>
      <c r="J62" s="29"/>
      <c r="K62" s="30"/>
      <c r="L62" s="19"/>
    </row>
    <row r="63" spans="3:12" ht="21" customHeight="1" x14ac:dyDescent="0.25">
      <c r="C63" s="20">
        <v>28</v>
      </c>
      <c r="D63" s="40">
        <v>44565</v>
      </c>
      <c r="E63" s="41"/>
      <c r="F63" s="55" t="s">
        <v>31</v>
      </c>
      <c r="G63" s="56"/>
      <c r="H63" s="57">
        <v>21000</v>
      </c>
      <c r="I63" s="58"/>
      <c r="J63" s="29"/>
      <c r="K63" s="30"/>
      <c r="L63" s="19"/>
    </row>
    <row r="64" spans="3:12" ht="21" customHeight="1" x14ac:dyDescent="0.25">
      <c r="C64" s="20">
        <v>29</v>
      </c>
      <c r="D64" s="40">
        <v>44596</v>
      </c>
      <c r="E64" s="41"/>
      <c r="F64" s="55" t="s">
        <v>31</v>
      </c>
      <c r="G64" s="56"/>
      <c r="H64" s="57">
        <v>21000</v>
      </c>
      <c r="I64" s="58"/>
      <c r="J64" s="29"/>
      <c r="K64" s="30"/>
      <c r="L64" s="19"/>
    </row>
    <row r="65" spans="1:12" ht="21" customHeight="1" x14ac:dyDescent="0.25">
      <c r="C65" s="20">
        <v>30</v>
      </c>
      <c r="D65" s="40">
        <v>44624</v>
      </c>
      <c r="E65" s="41"/>
      <c r="F65" s="55" t="s">
        <v>31</v>
      </c>
      <c r="G65" s="56"/>
      <c r="H65" s="57">
        <v>21000</v>
      </c>
      <c r="I65" s="58"/>
      <c r="J65" s="29"/>
      <c r="K65" s="30"/>
      <c r="L65" s="19"/>
    </row>
    <row r="66" spans="1:12" ht="21" customHeight="1" x14ac:dyDescent="0.25">
      <c r="C66" s="20">
        <v>31</v>
      </c>
      <c r="D66" s="40">
        <v>44655</v>
      </c>
      <c r="E66" s="41"/>
      <c r="F66" s="55" t="s">
        <v>31</v>
      </c>
      <c r="G66" s="56"/>
      <c r="H66" s="57">
        <v>21000</v>
      </c>
      <c r="I66" s="58"/>
      <c r="J66" s="29"/>
      <c r="K66" s="30"/>
      <c r="L66" s="19"/>
    </row>
    <row r="67" spans="1:12" ht="21" customHeight="1" x14ac:dyDescent="0.25">
      <c r="C67" s="20">
        <v>32</v>
      </c>
      <c r="D67" s="40">
        <v>44685</v>
      </c>
      <c r="E67" s="41"/>
      <c r="F67" s="55" t="s">
        <v>31</v>
      </c>
      <c r="G67" s="56"/>
      <c r="H67" s="57">
        <v>21000</v>
      </c>
      <c r="I67" s="58"/>
      <c r="J67" s="29"/>
      <c r="K67" s="30"/>
      <c r="L67" s="19"/>
    </row>
    <row r="68" spans="1:12" ht="21" customHeight="1" x14ac:dyDescent="0.25">
      <c r="C68" s="20">
        <v>33</v>
      </c>
      <c r="D68" s="40">
        <v>44716</v>
      </c>
      <c r="E68" s="41"/>
      <c r="F68" s="55" t="s">
        <v>31</v>
      </c>
      <c r="G68" s="56"/>
      <c r="H68" s="57">
        <v>21000</v>
      </c>
      <c r="I68" s="58"/>
      <c r="J68" s="29"/>
      <c r="K68" s="30"/>
      <c r="L68" s="19"/>
    </row>
    <row r="69" spans="1:12" ht="21" customHeight="1" x14ac:dyDescent="0.25">
      <c r="C69" s="20">
        <v>34</v>
      </c>
      <c r="D69" s="40">
        <v>44746</v>
      </c>
      <c r="E69" s="41"/>
      <c r="F69" s="55" t="s">
        <v>31</v>
      </c>
      <c r="G69" s="56"/>
      <c r="H69" s="57">
        <v>21000</v>
      </c>
      <c r="I69" s="58"/>
      <c r="J69" s="29"/>
      <c r="K69" s="30"/>
      <c r="L69" s="19"/>
    </row>
    <row r="70" spans="1:12" ht="21" customHeight="1" x14ac:dyDescent="0.25">
      <c r="C70" s="20">
        <v>35</v>
      </c>
      <c r="D70" s="40">
        <v>44777</v>
      </c>
      <c r="E70" s="41"/>
      <c r="F70" s="55" t="s">
        <v>31</v>
      </c>
      <c r="G70" s="56"/>
      <c r="H70" s="57">
        <v>21000</v>
      </c>
      <c r="I70" s="58"/>
      <c r="J70" s="29"/>
      <c r="K70" s="30"/>
      <c r="L70" s="19"/>
    </row>
    <row r="71" spans="1:12" ht="21" customHeight="1" x14ac:dyDescent="0.25">
      <c r="C71" s="20">
        <v>36</v>
      </c>
      <c r="D71" s="40">
        <v>44808</v>
      </c>
      <c r="E71" s="41"/>
      <c r="F71" s="55" t="s">
        <v>31</v>
      </c>
      <c r="G71" s="56"/>
      <c r="H71" s="57">
        <v>29000</v>
      </c>
      <c r="I71" s="58"/>
      <c r="J71" s="29"/>
      <c r="K71" s="30"/>
      <c r="L71" s="19"/>
    </row>
    <row r="72" spans="1:12" ht="18.75" x14ac:dyDescent="0.25">
      <c r="C72" s="18"/>
      <c r="D72" s="21"/>
      <c r="E72" s="21"/>
      <c r="F72" s="21"/>
      <c r="G72" s="21"/>
      <c r="H72" s="59">
        <f>SUM(H35:I71)</f>
        <v>794000</v>
      </c>
      <c r="I72" s="60"/>
      <c r="J72" s="59">
        <f>SUM(J35:K71)</f>
        <v>0</v>
      </c>
      <c r="K72" s="61"/>
      <c r="L72" s="19">
        <f>L34-J72</f>
        <v>7940000</v>
      </c>
    </row>
    <row r="73" spans="1:12" ht="24.75" customHeight="1" thickBot="1" x14ac:dyDescent="0.3">
      <c r="L73" s="9"/>
    </row>
    <row r="74" spans="1:12" ht="18.75" x14ac:dyDescent="0.3">
      <c r="A74" s="10"/>
      <c r="C74" s="62" t="s">
        <v>39</v>
      </c>
      <c r="D74" s="63"/>
      <c r="E74" s="64"/>
      <c r="F74" s="65">
        <v>5310000</v>
      </c>
      <c r="G74" s="66"/>
      <c r="H74" s="66"/>
      <c r="I74" s="67"/>
      <c r="J74" s="12"/>
      <c r="K74" s="13"/>
      <c r="L74" s="14"/>
    </row>
    <row r="75" spans="1:12" ht="24.75" customHeight="1" x14ac:dyDescent="0.3">
      <c r="A75" s="10"/>
      <c r="C75" s="42" t="s">
        <v>40</v>
      </c>
      <c r="D75" s="27" t="s">
        <v>41</v>
      </c>
      <c r="E75" s="44">
        <v>84824.28</v>
      </c>
      <c r="F75" s="45"/>
      <c r="G75" s="46" t="s">
        <v>42</v>
      </c>
      <c r="H75" s="48">
        <v>282747.61</v>
      </c>
      <c r="I75" s="49"/>
      <c r="J75" s="15"/>
      <c r="K75" s="13"/>
      <c r="L75" s="13"/>
    </row>
    <row r="76" spans="1:12" ht="25.5" customHeight="1" x14ac:dyDescent="0.3">
      <c r="A76" s="11"/>
      <c r="C76" s="42"/>
      <c r="D76" s="27" t="s">
        <v>43</v>
      </c>
      <c r="E76" s="44">
        <v>66244.3</v>
      </c>
      <c r="F76" s="50"/>
      <c r="G76" s="46"/>
      <c r="H76" s="48">
        <v>220814.34</v>
      </c>
      <c r="I76" s="49"/>
      <c r="J76" s="16"/>
      <c r="K76" s="13"/>
      <c r="L76" s="13"/>
    </row>
    <row r="77" spans="1:12" ht="25.5" customHeight="1" thickBot="1" x14ac:dyDescent="0.35">
      <c r="A77" s="11"/>
      <c r="C77" s="43"/>
      <c r="D77" s="28" t="s">
        <v>44</v>
      </c>
      <c r="E77" s="51">
        <v>57567.69</v>
      </c>
      <c r="F77" s="52"/>
      <c r="G77" s="47"/>
      <c r="H77" s="53">
        <v>191892.3</v>
      </c>
      <c r="I77" s="54"/>
      <c r="J77" s="16"/>
      <c r="K77" s="13"/>
      <c r="L77" s="23"/>
    </row>
    <row r="78" spans="1:12" x14ac:dyDescent="0.25">
      <c r="A78" s="11"/>
      <c r="C78" s="11"/>
    </row>
    <row r="79" spans="1:12" x14ac:dyDescent="0.25">
      <c r="A79" s="112" t="s">
        <v>50</v>
      </c>
      <c r="C79" s="10"/>
    </row>
    <row r="80" spans="1:12" x14ac:dyDescent="0.25">
      <c r="A80" s="10"/>
    </row>
    <row r="1048576" spans="4:5" ht="18.75" x14ac:dyDescent="0.25">
      <c r="D1048576" s="40"/>
      <c r="E1048576" s="41"/>
    </row>
  </sheetData>
  <mergeCells count="194">
    <mergeCell ref="A1:O1"/>
    <mergeCell ref="A2:O2"/>
    <mergeCell ref="A3:O3"/>
    <mergeCell ref="A5:P5"/>
    <mergeCell ref="A7:C7"/>
    <mergeCell ref="D7:I7"/>
    <mergeCell ref="L7:M7"/>
    <mergeCell ref="D12:K12"/>
    <mergeCell ref="A13:C13"/>
    <mergeCell ref="D13:I13"/>
    <mergeCell ref="J13:K13"/>
    <mergeCell ref="L13:O13"/>
    <mergeCell ref="A16:D16"/>
    <mergeCell ref="I16:K16"/>
    <mergeCell ref="A8:C8"/>
    <mergeCell ref="L8:O8"/>
    <mergeCell ref="A10:C10"/>
    <mergeCell ref="D10:K10"/>
    <mergeCell ref="L10:O10"/>
    <mergeCell ref="A11:C11"/>
    <mergeCell ref="D11:K11"/>
    <mergeCell ref="L11:O11"/>
    <mergeCell ref="B19:C19"/>
    <mergeCell ref="D19:E19"/>
    <mergeCell ref="J19:K19"/>
    <mergeCell ref="L19:N19"/>
    <mergeCell ref="A20:C20"/>
    <mergeCell ref="D20:E20"/>
    <mergeCell ref="J20:K20"/>
    <mergeCell ref="L20:N20"/>
    <mergeCell ref="B17:C17"/>
    <mergeCell ref="D17:E17"/>
    <mergeCell ref="G17:H17"/>
    <mergeCell ref="J17:K17"/>
    <mergeCell ref="L17:N17"/>
    <mergeCell ref="B18:C18"/>
    <mergeCell ref="D18:E18"/>
    <mergeCell ref="J18:K18"/>
    <mergeCell ref="L18:N18"/>
    <mergeCell ref="C29:D29"/>
    <mergeCell ref="C31:D31"/>
    <mergeCell ref="D33:E33"/>
    <mergeCell ref="F33:G33"/>
    <mergeCell ref="H33:I33"/>
    <mergeCell ref="J33:K33"/>
    <mergeCell ref="J21:K21"/>
    <mergeCell ref="L21:N21"/>
    <mergeCell ref="B24:J24"/>
    <mergeCell ref="C25:D25"/>
    <mergeCell ref="E25:J25"/>
    <mergeCell ref="B26:J26"/>
    <mergeCell ref="C34:K34"/>
    <mergeCell ref="D35:E35"/>
    <mergeCell ref="F35:G35"/>
    <mergeCell ref="H35:I35"/>
    <mergeCell ref="J35:K35"/>
    <mergeCell ref="D36:E36"/>
    <mergeCell ref="F36:G36"/>
    <mergeCell ref="H36:I36"/>
    <mergeCell ref="J36:K36"/>
    <mergeCell ref="D39:E39"/>
    <mergeCell ref="F39:G39"/>
    <mergeCell ref="H39:I39"/>
    <mergeCell ref="J39:K39"/>
    <mergeCell ref="D40:E40"/>
    <mergeCell ref="F40:G40"/>
    <mergeCell ref="H40:I40"/>
    <mergeCell ref="J40:K40"/>
    <mergeCell ref="D37:E37"/>
    <mergeCell ref="F37:G37"/>
    <mergeCell ref="H37:I37"/>
    <mergeCell ref="J37:K37"/>
    <mergeCell ref="D38:E38"/>
    <mergeCell ref="F38:G38"/>
    <mergeCell ref="H38:I38"/>
    <mergeCell ref="J38:K38"/>
    <mergeCell ref="D43:E43"/>
    <mergeCell ref="F43:G43"/>
    <mergeCell ref="H43:I43"/>
    <mergeCell ref="J43:K43"/>
    <mergeCell ref="D44:E44"/>
    <mergeCell ref="F44:G44"/>
    <mergeCell ref="H44:I44"/>
    <mergeCell ref="J44:K44"/>
    <mergeCell ref="D41:E41"/>
    <mergeCell ref="F41:G41"/>
    <mergeCell ref="H41:I41"/>
    <mergeCell ref="J41:K41"/>
    <mergeCell ref="D42:E42"/>
    <mergeCell ref="F42:G42"/>
    <mergeCell ref="H42:I42"/>
    <mergeCell ref="J42:K42"/>
    <mergeCell ref="D47:E47"/>
    <mergeCell ref="F47:G47"/>
    <mergeCell ref="H47:I47"/>
    <mergeCell ref="J47:K47"/>
    <mergeCell ref="D48:E48"/>
    <mergeCell ref="F48:G48"/>
    <mergeCell ref="H48:I48"/>
    <mergeCell ref="J48:K48"/>
    <mergeCell ref="D45:E45"/>
    <mergeCell ref="F45:G45"/>
    <mergeCell ref="H45:I45"/>
    <mergeCell ref="J45:K45"/>
    <mergeCell ref="D46:E46"/>
    <mergeCell ref="F46:G46"/>
    <mergeCell ref="H46:I46"/>
    <mergeCell ref="J46:K46"/>
    <mergeCell ref="D51:E51"/>
    <mergeCell ref="F51:G51"/>
    <mergeCell ref="H51:I51"/>
    <mergeCell ref="J51:K51"/>
    <mergeCell ref="D52:E52"/>
    <mergeCell ref="F52:G52"/>
    <mergeCell ref="H52:I52"/>
    <mergeCell ref="J52:K52"/>
    <mergeCell ref="D49:E49"/>
    <mergeCell ref="F49:G49"/>
    <mergeCell ref="H49:I49"/>
    <mergeCell ref="J49:K49"/>
    <mergeCell ref="D50:E50"/>
    <mergeCell ref="F50:G50"/>
    <mergeCell ref="H50:I50"/>
    <mergeCell ref="J50:K50"/>
    <mergeCell ref="D55:E55"/>
    <mergeCell ref="F55:G55"/>
    <mergeCell ref="H55:I55"/>
    <mergeCell ref="D56:E56"/>
    <mergeCell ref="F56:G56"/>
    <mergeCell ref="H56:I56"/>
    <mergeCell ref="D53:E53"/>
    <mergeCell ref="F53:G53"/>
    <mergeCell ref="H53:I53"/>
    <mergeCell ref="D54:E54"/>
    <mergeCell ref="F54:G54"/>
    <mergeCell ref="H54:I54"/>
    <mergeCell ref="D59:E59"/>
    <mergeCell ref="F59:G59"/>
    <mergeCell ref="H59:I59"/>
    <mergeCell ref="D60:E60"/>
    <mergeCell ref="F60:G60"/>
    <mergeCell ref="H60:I60"/>
    <mergeCell ref="D57:E57"/>
    <mergeCell ref="F57:G57"/>
    <mergeCell ref="H57:I57"/>
    <mergeCell ref="D58:E58"/>
    <mergeCell ref="F58:G58"/>
    <mergeCell ref="H58:I58"/>
    <mergeCell ref="D63:E63"/>
    <mergeCell ref="F63:G63"/>
    <mergeCell ref="H63:I63"/>
    <mergeCell ref="D64:E64"/>
    <mergeCell ref="F64:G64"/>
    <mergeCell ref="H64:I64"/>
    <mergeCell ref="D61:E61"/>
    <mergeCell ref="F61:G61"/>
    <mergeCell ref="H61:I61"/>
    <mergeCell ref="D62:E62"/>
    <mergeCell ref="F62:G62"/>
    <mergeCell ref="H62:I62"/>
    <mergeCell ref="D67:E67"/>
    <mergeCell ref="F67:G67"/>
    <mergeCell ref="H67:I67"/>
    <mergeCell ref="D68:E68"/>
    <mergeCell ref="F68:G68"/>
    <mergeCell ref="H68:I68"/>
    <mergeCell ref="D65:E65"/>
    <mergeCell ref="F65:G65"/>
    <mergeCell ref="H65:I65"/>
    <mergeCell ref="D66:E66"/>
    <mergeCell ref="F66:G66"/>
    <mergeCell ref="H66:I66"/>
    <mergeCell ref="D71:E71"/>
    <mergeCell ref="F71:G71"/>
    <mergeCell ref="H71:I71"/>
    <mergeCell ref="H72:I72"/>
    <mergeCell ref="J72:K72"/>
    <mergeCell ref="C74:E74"/>
    <mergeCell ref="F74:I74"/>
    <mergeCell ref="D69:E69"/>
    <mergeCell ref="F69:G69"/>
    <mergeCell ref="H69:I69"/>
    <mergeCell ref="D70:E70"/>
    <mergeCell ref="F70:G70"/>
    <mergeCell ref="H70:I70"/>
    <mergeCell ref="D1048576:E1048576"/>
    <mergeCell ref="C75:C77"/>
    <mergeCell ref="E75:F75"/>
    <mergeCell ref="G75:G77"/>
    <mergeCell ref="H75:I75"/>
    <mergeCell ref="E76:F76"/>
    <mergeCell ref="H76:I76"/>
    <mergeCell ref="E77:F77"/>
    <mergeCell ref="H77:I77"/>
  </mergeCells>
  <printOptions horizontalCentered="1"/>
  <pageMargins left="0.45" right="0.15" top="0.75" bottom="1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0A7B3-E7F7-4AEE-8DBA-46383E11D6E0}">
  <sheetPr>
    <pageSetUpPr fitToPage="1"/>
  </sheetPr>
  <dimension ref="A1:R1048570"/>
  <sheetViews>
    <sheetView showGridLines="0" view="pageBreakPreview" topLeftCell="A64" zoomScale="71" zoomScaleNormal="100" zoomScaleSheetLayoutView="100" workbookViewId="0">
      <selection activeCell="A73" sqref="A73"/>
    </sheetView>
  </sheetViews>
  <sheetFormatPr defaultColWidth="9.140625" defaultRowHeight="18" x14ac:dyDescent="0.25"/>
  <cols>
    <col min="1" max="1" width="9.140625" style="37"/>
    <col min="2" max="2" width="8.7109375" style="37" customWidth="1"/>
    <col min="3" max="3" width="13.140625" style="37" customWidth="1"/>
    <col min="4" max="4" width="8.140625" style="37" customWidth="1"/>
    <col min="5" max="5" width="10.7109375" style="37" customWidth="1"/>
    <col min="6" max="6" width="9.7109375" style="37" customWidth="1"/>
    <col min="7" max="7" width="11.7109375" style="37" customWidth="1"/>
    <col min="8" max="8" width="6.7109375" style="37" customWidth="1"/>
    <col min="9" max="9" width="18.42578125" style="37" customWidth="1"/>
    <col min="10" max="10" width="13.5703125" style="37" customWidth="1"/>
    <col min="11" max="11" width="12.28515625" style="37" customWidth="1"/>
    <col min="12" max="12" width="31.140625" style="37" customWidth="1"/>
    <col min="13" max="13" width="9.140625" style="37"/>
    <col min="14" max="14" width="5.42578125" style="37" customWidth="1"/>
    <col min="15" max="15" width="9.140625" style="37"/>
    <col min="16" max="16" width="0.5703125" style="37" hidden="1" customWidth="1"/>
    <col min="17" max="17" width="9.140625" style="37"/>
    <col min="18" max="18" width="17.5703125" style="37" bestFit="1" customWidth="1"/>
    <col min="19" max="16384" width="9.140625" style="37"/>
  </cols>
  <sheetData>
    <row r="1" spans="1:16" ht="27.95" customHeight="1" x14ac:dyDescent="0.4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"/>
    </row>
    <row r="2" spans="1:16" ht="20.25" customHeight="1" x14ac:dyDescent="0.3">
      <c r="A2" s="89" t="s">
        <v>36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2"/>
    </row>
    <row r="3" spans="1:16" ht="20.25" customHeight="1" x14ac:dyDescent="0.25">
      <c r="A3" s="90" t="s">
        <v>38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3"/>
    </row>
    <row r="4" spans="1:16" ht="10.5" customHeight="1" x14ac:dyDescent="0.25"/>
    <row r="5" spans="1:16" ht="27" customHeight="1" x14ac:dyDescent="0.4">
      <c r="A5" s="91" t="s">
        <v>48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15.75" customHeight="1" x14ac:dyDescent="0.25"/>
    <row r="7" spans="1:16" ht="22.7" customHeight="1" x14ac:dyDescent="0.25">
      <c r="A7" s="79" t="s">
        <v>1</v>
      </c>
      <c r="B7" s="79"/>
      <c r="C7" s="79"/>
      <c r="D7" s="92" t="s">
        <v>45</v>
      </c>
      <c r="E7" s="92"/>
      <c r="F7" s="92"/>
      <c r="G7" s="92"/>
      <c r="H7" s="92"/>
      <c r="I7" s="92"/>
      <c r="K7" s="37" t="s">
        <v>34</v>
      </c>
      <c r="L7" s="93"/>
      <c r="M7" s="93"/>
    </row>
    <row r="8" spans="1:16" ht="22.7" customHeight="1" x14ac:dyDescent="0.3">
      <c r="A8" s="79" t="s">
        <v>2</v>
      </c>
      <c r="B8" s="79"/>
      <c r="C8" s="79"/>
      <c r="D8" s="26" t="s">
        <v>46</v>
      </c>
      <c r="E8" s="26"/>
      <c r="F8" s="26"/>
      <c r="G8" s="26"/>
      <c r="H8" s="26"/>
      <c r="I8" s="26"/>
      <c r="L8" s="84"/>
      <c r="M8" s="84"/>
      <c r="N8" s="84"/>
      <c r="O8" s="84"/>
    </row>
    <row r="9" spans="1:16" ht="12" customHeight="1" x14ac:dyDescent="0.25"/>
    <row r="10" spans="1:16" ht="23.25" customHeight="1" x14ac:dyDescent="0.25">
      <c r="A10" s="85" t="s">
        <v>3</v>
      </c>
      <c r="B10" s="85"/>
      <c r="C10" s="85"/>
      <c r="D10" s="86"/>
      <c r="E10" s="86"/>
      <c r="F10" s="86"/>
      <c r="G10" s="86"/>
      <c r="H10" s="86"/>
      <c r="I10" s="86"/>
      <c r="J10" s="86"/>
      <c r="K10" s="86"/>
      <c r="L10" s="80"/>
      <c r="M10" s="80"/>
      <c r="N10" s="80"/>
      <c r="O10" s="80"/>
    </row>
    <row r="11" spans="1:16" ht="22.7" customHeight="1" x14ac:dyDescent="0.25">
      <c r="A11" s="83" t="s">
        <v>4</v>
      </c>
      <c r="B11" s="83"/>
      <c r="C11" s="83"/>
      <c r="D11" s="87"/>
      <c r="E11" s="87"/>
      <c r="F11" s="87"/>
      <c r="G11" s="87"/>
      <c r="H11" s="87"/>
      <c r="I11" s="87"/>
      <c r="J11" s="87"/>
      <c r="K11" s="87"/>
      <c r="L11" s="80"/>
      <c r="M11" s="80"/>
      <c r="N11" s="80"/>
      <c r="O11" s="80"/>
    </row>
    <row r="12" spans="1:16" ht="15.75" customHeight="1" x14ac:dyDescent="0.25">
      <c r="D12" s="94"/>
      <c r="E12" s="94"/>
      <c r="F12" s="94"/>
      <c r="G12" s="94"/>
      <c r="H12" s="94"/>
      <c r="I12" s="94"/>
      <c r="J12" s="94"/>
      <c r="K12" s="94"/>
    </row>
    <row r="13" spans="1:16" ht="10.5" customHeight="1" x14ac:dyDescent="0.25">
      <c r="A13" s="83" t="s">
        <v>22</v>
      </c>
      <c r="B13" s="83"/>
      <c r="C13" s="83"/>
      <c r="D13" s="95"/>
      <c r="E13" s="92"/>
      <c r="F13" s="92"/>
      <c r="G13" s="92"/>
      <c r="H13" s="92"/>
      <c r="I13" s="92"/>
      <c r="J13" s="76"/>
      <c r="K13" s="76"/>
      <c r="L13" s="96"/>
      <c r="M13" s="80"/>
      <c r="N13" s="80"/>
      <c r="O13" s="80"/>
    </row>
    <row r="14" spans="1:16" ht="15" customHeight="1" x14ac:dyDescent="0.25"/>
    <row r="15" spans="1:16" x14ac:dyDescent="0.25">
      <c r="A15" s="4" t="s">
        <v>5</v>
      </c>
    </row>
    <row r="16" spans="1:16" x14ac:dyDescent="0.25">
      <c r="A16" s="83" t="s">
        <v>6</v>
      </c>
      <c r="B16" s="83"/>
      <c r="C16" s="83"/>
      <c r="D16" s="83"/>
      <c r="I16" s="83" t="s">
        <v>7</v>
      </c>
      <c r="J16" s="83"/>
      <c r="K16" s="83"/>
    </row>
    <row r="17" spans="1:14" ht="21" customHeight="1" x14ac:dyDescent="0.25">
      <c r="B17" s="76" t="s">
        <v>8</v>
      </c>
      <c r="C17" s="76"/>
      <c r="D17" s="77"/>
      <c r="E17" s="77"/>
      <c r="G17" s="82"/>
      <c r="H17" s="82"/>
      <c r="I17" s="37" t="s">
        <v>9</v>
      </c>
      <c r="J17" s="76" t="s">
        <v>10</v>
      </c>
      <c r="K17" s="76"/>
      <c r="L17" s="77">
        <v>165</v>
      </c>
      <c r="M17" s="77"/>
      <c r="N17" s="77"/>
    </row>
    <row r="18" spans="1:14" ht="23.25" customHeight="1" x14ac:dyDescent="0.25">
      <c r="B18" s="76" t="s">
        <v>27</v>
      </c>
      <c r="C18" s="76"/>
      <c r="D18" s="77"/>
      <c r="E18" s="77"/>
      <c r="J18" s="76" t="s">
        <v>11</v>
      </c>
      <c r="K18" s="76"/>
      <c r="L18" s="81">
        <v>2</v>
      </c>
      <c r="M18" s="81"/>
      <c r="N18" s="81"/>
    </row>
    <row r="19" spans="1:14" ht="21" customHeight="1" x14ac:dyDescent="0.25">
      <c r="B19" s="76" t="s">
        <v>37</v>
      </c>
      <c r="C19" s="76"/>
      <c r="D19" s="77"/>
      <c r="E19" s="77"/>
      <c r="J19" s="76" t="s">
        <v>13</v>
      </c>
      <c r="K19" s="76"/>
      <c r="L19" s="81">
        <v>4</v>
      </c>
      <c r="M19" s="81"/>
      <c r="N19" s="81"/>
    </row>
    <row r="20" spans="1:14" ht="21.75" customHeight="1" x14ac:dyDescent="0.25">
      <c r="A20" s="76" t="s">
        <v>12</v>
      </c>
      <c r="B20" s="76"/>
      <c r="C20" s="76"/>
      <c r="D20" s="81">
        <v>100</v>
      </c>
      <c r="E20" s="81"/>
      <c r="J20" s="76" t="s">
        <v>14</v>
      </c>
      <c r="K20" s="76"/>
      <c r="L20" s="81">
        <v>3</v>
      </c>
      <c r="M20" s="81"/>
      <c r="N20" s="81"/>
    </row>
    <row r="21" spans="1:14" ht="26.65" customHeight="1" x14ac:dyDescent="0.25">
      <c r="J21" s="76" t="s">
        <v>15</v>
      </c>
      <c r="K21" s="76"/>
      <c r="L21" s="77" t="s">
        <v>16</v>
      </c>
      <c r="M21" s="77"/>
      <c r="N21" s="77"/>
    </row>
    <row r="22" spans="1:14" x14ac:dyDescent="0.25">
      <c r="A22" s="4" t="s">
        <v>17</v>
      </c>
    </row>
    <row r="23" spans="1:14" x14ac:dyDescent="0.25">
      <c r="A23" s="37" t="s">
        <v>25</v>
      </c>
    </row>
    <row r="24" spans="1:14" x14ac:dyDescent="0.25">
      <c r="B24" s="78" t="s">
        <v>18</v>
      </c>
      <c r="C24" s="78"/>
      <c r="D24" s="78"/>
      <c r="E24" s="78"/>
      <c r="F24" s="78"/>
      <c r="G24" s="78"/>
      <c r="H24" s="78"/>
      <c r="I24" s="78"/>
      <c r="J24" s="78"/>
      <c r="L24" s="5">
        <v>7940000</v>
      </c>
    </row>
    <row r="25" spans="1:14" x14ac:dyDescent="0.25">
      <c r="C25" s="79" t="s">
        <v>19</v>
      </c>
      <c r="D25" s="79"/>
      <c r="E25" s="80"/>
      <c r="F25" s="80"/>
      <c r="G25" s="80"/>
      <c r="H25" s="80"/>
      <c r="I25" s="80"/>
      <c r="J25" s="80"/>
      <c r="L25" s="6"/>
    </row>
    <row r="26" spans="1:14" x14ac:dyDescent="0.25">
      <c r="B26" s="78" t="s">
        <v>23</v>
      </c>
      <c r="C26" s="78"/>
      <c r="D26" s="78"/>
      <c r="E26" s="78"/>
      <c r="F26" s="78"/>
      <c r="G26" s="78"/>
      <c r="H26" s="78"/>
      <c r="I26" s="78"/>
      <c r="J26" s="78"/>
      <c r="L26" s="7">
        <f>L24-L25</f>
        <v>7940000</v>
      </c>
    </row>
    <row r="27" spans="1:14" ht="6.75" customHeight="1" x14ac:dyDescent="0.25"/>
    <row r="28" spans="1:14" x14ac:dyDescent="0.25">
      <c r="A28" s="37" t="s">
        <v>20</v>
      </c>
      <c r="L28" s="8"/>
    </row>
    <row r="29" spans="1:14" ht="15.75" customHeight="1" x14ac:dyDescent="0.25">
      <c r="C29" s="70">
        <v>0.15</v>
      </c>
      <c r="D29" s="71"/>
      <c r="L29" s="5">
        <f>L26*C29</f>
        <v>1191000</v>
      </c>
    </row>
    <row r="30" spans="1:14" x14ac:dyDescent="0.25">
      <c r="C30" s="24"/>
      <c r="D30" s="25"/>
      <c r="L30" s="9"/>
    </row>
    <row r="31" spans="1:14" x14ac:dyDescent="0.25">
      <c r="C31" s="70">
        <v>0.85</v>
      </c>
      <c r="D31" s="71"/>
      <c r="L31" s="5">
        <f>L26*C31</f>
        <v>6749000</v>
      </c>
    </row>
    <row r="32" spans="1:14" x14ac:dyDescent="0.25">
      <c r="A32" s="35" t="s">
        <v>24</v>
      </c>
    </row>
    <row r="33" spans="3:18" ht="23.25" customHeight="1" x14ac:dyDescent="0.25">
      <c r="C33" s="22"/>
      <c r="D33" s="72" t="s">
        <v>29</v>
      </c>
      <c r="E33" s="73"/>
      <c r="F33" s="72" t="s">
        <v>26</v>
      </c>
      <c r="G33" s="74"/>
      <c r="H33" s="72" t="s">
        <v>32</v>
      </c>
      <c r="I33" s="73"/>
      <c r="J33" s="75" t="s">
        <v>33</v>
      </c>
      <c r="K33" s="75"/>
      <c r="L33" s="36" t="s">
        <v>28</v>
      </c>
    </row>
    <row r="34" spans="3:18" ht="18.75" x14ac:dyDescent="0.25">
      <c r="C34" s="68" t="s">
        <v>30</v>
      </c>
      <c r="D34" s="69"/>
      <c r="E34" s="69"/>
      <c r="F34" s="69"/>
      <c r="G34" s="69"/>
      <c r="H34" s="69"/>
      <c r="I34" s="69"/>
      <c r="J34" s="69"/>
      <c r="K34" s="69"/>
      <c r="L34" s="17">
        <f>L26</f>
        <v>7940000</v>
      </c>
    </row>
    <row r="35" spans="3:18" ht="21.75" customHeight="1" x14ac:dyDescent="0.25">
      <c r="C35" s="18" t="s">
        <v>35</v>
      </c>
      <c r="D35" s="40">
        <v>43723</v>
      </c>
      <c r="E35" s="41"/>
      <c r="F35" s="55" t="s">
        <v>31</v>
      </c>
      <c r="G35" s="56"/>
      <c r="H35" s="57">
        <v>30000</v>
      </c>
      <c r="I35" s="58"/>
      <c r="J35" s="57"/>
      <c r="K35" s="58"/>
      <c r="L35" s="19"/>
    </row>
    <row r="36" spans="3:18" ht="21" customHeight="1" x14ac:dyDescent="0.25">
      <c r="C36" s="20">
        <v>1</v>
      </c>
      <c r="D36" s="40">
        <v>43742</v>
      </c>
      <c r="E36" s="41"/>
      <c r="F36" s="55" t="s">
        <v>31</v>
      </c>
      <c r="G36" s="56"/>
      <c r="H36" s="57">
        <v>35000</v>
      </c>
      <c r="I36" s="58"/>
      <c r="J36" s="57"/>
      <c r="K36" s="58"/>
      <c r="L36" s="19"/>
    </row>
    <row r="37" spans="3:18" ht="21" customHeight="1" x14ac:dyDescent="0.25">
      <c r="C37" s="20">
        <v>2</v>
      </c>
      <c r="D37" s="40">
        <v>43773</v>
      </c>
      <c r="E37" s="41"/>
      <c r="F37" s="55" t="s">
        <v>31</v>
      </c>
      <c r="G37" s="56"/>
      <c r="H37" s="57">
        <v>35000</v>
      </c>
      <c r="I37" s="58"/>
      <c r="J37" s="57"/>
      <c r="K37" s="58"/>
      <c r="L37" s="19"/>
      <c r="R37" s="34"/>
    </row>
    <row r="38" spans="3:18" ht="21" customHeight="1" x14ac:dyDescent="0.25">
      <c r="C38" s="20">
        <v>3</v>
      </c>
      <c r="D38" s="40">
        <v>43803</v>
      </c>
      <c r="E38" s="41"/>
      <c r="F38" s="55" t="s">
        <v>31</v>
      </c>
      <c r="G38" s="56"/>
      <c r="H38" s="57">
        <v>35000</v>
      </c>
      <c r="I38" s="58"/>
      <c r="J38" s="57"/>
      <c r="K38" s="58"/>
      <c r="L38" s="19"/>
    </row>
    <row r="39" spans="3:18" ht="21.75" customHeight="1" x14ac:dyDescent="0.25">
      <c r="C39" s="20">
        <v>4</v>
      </c>
      <c r="D39" s="40">
        <v>43834</v>
      </c>
      <c r="E39" s="41"/>
      <c r="F39" s="55" t="s">
        <v>31</v>
      </c>
      <c r="G39" s="56"/>
      <c r="H39" s="57">
        <v>35000</v>
      </c>
      <c r="I39" s="58"/>
      <c r="J39" s="57"/>
      <c r="K39" s="58"/>
      <c r="L39" s="19"/>
    </row>
    <row r="40" spans="3:18" ht="21.75" customHeight="1" x14ac:dyDescent="0.25">
      <c r="C40" s="20">
        <v>5</v>
      </c>
      <c r="D40" s="40">
        <v>43865</v>
      </c>
      <c r="E40" s="41"/>
      <c r="F40" s="55" t="s">
        <v>31</v>
      </c>
      <c r="G40" s="56"/>
      <c r="H40" s="57">
        <v>35000</v>
      </c>
      <c r="I40" s="58"/>
      <c r="J40" s="57"/>
      <c r="K40" s="58"/>
      <c r="L40" s="19"/>
    </row>
    <row r="41" spans="3:18" ht="21" customHeight="1" x14ac:dyDescent="0.25">
      <c r="C41" s="20">
        <v>6</v>
      </c>
      <c r="D41" s="40">
        <v>43894</v>
      </c>
      <c r="E41" s="41"/>
      <c r="F41" s="55" t="s">
        <v>31</v>
      </c>
      <c r="G41" s="56"/>
      <c r="H41" s="57">
        <v>35000</v>
      </c>
      <c r="I41" s="58"/>
      <c r="J41" s="57"/>
      <c r="K41" s="58"/>
      <c r="L41" s="19"/>
    </row>
    <row r="42" spans="3:18" ht="18.75" x14ac:dyDescent="0.25">
      <c r="C42" s="20">
        <v>7</v>
      </c>
      <c r="D42" s="40">
        <v>43925</v>
      </c>
      <c r="E42" s="41"/>
      <c r="F42" s="55" t="s">
        <v>31</v>
      </c>
      <c r="G42" s="56"/>
      <c r="H42" s="57">
        <v>35000</v>
      </c>
      <c r="I42" s="58"/>
      <c r="J42" s="57"/>
      <c r="K42" s="58"/>
      <c r="L42" s="19"/>
    </row>
    <row r="43" spans="3:18" ht="21" customHeight="1" x14ac:dyDescent="0.25">
      <c r="C43" s="20">
        <v>8</v>
      </c>
      <c r="D43" s="40">
        <v>43955</v>
      </c>
      <c r="E43" s="41"/>
      <c r="F43" s="55" t="s">
        <v>31</v>
      </c>
      <c r="G43" s="56"/>
      <c r="H43" s="57">
        <v>35000</v>
      </c>
      <c r="I43" s="58"/>
      <c r="J43" s="57"/>
      <c r="K43" s="58"/>
      <c r="L43" s="19"/>
    </row>
    <row r="44" spans="3:18" ht="21" customHeight="1" x14ac:dyDescent="0.25">
      <c r="C44" s="20">
        <v>9</v>
      </c>
      <c r="D44" s="40">
        <v>43986</v>
      </c>
      <c r="E44" s="41"/>
      <c r="F44" s="55" t="s">
        <v>31</v>
      </c>
      <c r="G44" s="56"/>
      <c r="H44" s="57">
        <v>35000</v>
      </c>
      <c r="I44" s="58"/>
      <c r="J44" s="57"/>
      <c r="K44" s="58"/>
      <c r="L44" s="19"/>
    </row>
    <row r="45" spans="3:18" ht="18.75" x14ac:dyDescent="0.25">
      <c r="C45" s="20">
        <v>10</v>
      </c>
      <c r="D45" s="40">
        <v>44016</v>
      </c>
      <c r="E45" s="41"/>
      <c r="F45" s="55" t="s">
        <v>31</v>
      </c>
      <c r="G45" s="56"/>
      <c r="H45" s="57">
        <v>35000</v>
      </c>
      <c r="I45" s="58"/>
      <c r="J45" s="57"/>
      <c r="K45" s="58"/>
      <c r="L45" s="19"/>
    </row>
    <row r="46" spans="3:18" ht="21" customHeight="1" x14ac:dyDescent="0.25">
      <c r="C46" s="20">
        <v>11</v>
      </c>
      <c r="D46" s="40">
        <v>44047</v>
      </c>
      <c r="E46" s="41"/>
      <c r="F46" s="55" t="s">
        <v>31</v>
      </c>
      <c r="G46" s="56"/>
      <c r="H46" s="57">
        <v>35000</v>
      </c>
      <c r="I46" s="58"/>
      <c r="J46" s="57"/>
      <c r="K46" s="58"/>
      <c r="L46" s="19"/>
    </row>
    <row r="47" spans="3:18" ht="21" customHeight="1" x14ac:dyDescent="0.25">
      <c r="C47" s="105">
        <v>12</v>
      </c>
      <c r="D47" s="106">
        <v>44078</v>
      </c>
      <c r="E47" s="107"/>
      <c r="F47" s="108" t="s">
        <v>31</v>
      </c>
      <c r="G47" s="109"/>
      <c r="H47" s="110">
        <v>70000</v>
      </c>
      <c r="I47" s="111"/>
      <c r="J47" s="57"/>
      <c r="K47" s="58"/>
      <c r="L47" s="19"/>
    </row>
    <row r="48" spans="3:18" ht="21" customHeight="1" x14ac:dyDescent="0.25">
      <c r="C48" s="20">
        <v>13</v>
      </c>
      <c r="D48" s="40">
        <v>44108</v>
      </c>
      <c r="E48" s="41"/>
      <c r="F48" s="55" t="s">
        <v>31</v>
      </c>
      <c r="G48" s="56"/>
      <c r="H48" s="57">
        <v>35000</v>
      </c>
      <c r="I48" s="58"/>
      <c r="J48" s="57"/>
      <c r="K48" s="58"/>
      <c r="L48" s="19"/>
    </row>
    <row r="49" spans="3:12" ht="21" customHeight="1" x14ac:dyDescent="0.25">
      <c r="C49" s="20">
        <v>14</v>
      </c>
      <c r="D49" s="40">
        <v>44139</v>
      </c>
      <c r="E49" s="41"/>
      <c r="F49" s="55" t="s">
        <v>31</v>
      </c>
      <c r="G49" s="56"/>
      <c r="H49" s="57">
        <v>35000</v>
      </c>
      <c r="I49" s="58"/>
      <c r="J49" s="57"/>
      <c r="K49" s="58"/>
      <c r="L49" s="19"/>
    </row>
    <row r="50" spans="3:12" ht="18.75" x14ac:dyDescent="0.25">
      <c r="C50" s="20">
        <v>15</v>
      </c>
      <c r="D50" s="40">
        <v>44169</v>
      </c>
      <c r="E50" s="41"/>
      <c r="F50" s="55" t="s">
        <v>31</v>
      </c>
      <c r="G50" s="56"/>
      <c r="H50" s="57">
        <v>35000</v>
      </c>
      <c r="I50" s="58"/>
      <c r="J50" s="57"/>
      <c r="K50" s="58"/>
      <c r="L50" s="19"/>
    </row>
    <row r="51" spans="3:12" ht="21" customHeight="1" x14ac:dyDescent="0.25">
      <c r="C51" s="20">
        <v>16</v>
      </c>
      <c r="D51" s="40">
        <v>44200</v>
      </c>
      <c r="E51" s="41"/>
      <c r="F51" s="55" t="s">
        <v>31</v>
      </c>
      <c r="G51" s="56"/>
      <c r="H51" s="57">
        <v>35000</v>
      </c>
      <c r="I51" s="58"/>
      <c r="J51" s="57"/>
      <c r="K51" s="58"/>
      <c r="L51" s="19"/>
    </row>
    <row r="52" spans="3:12" ht="21" customHeight="1" x14ac:dyDescent="0.25">
      <c r="C52" s="20">
        <v>17</v>
      </c>
      <c r="D52" s="40">
        <v>44231</v>
      </c>
      <c r="E52" s="41"/>
      <c r="F52" s="55" t="s">
        <v>31</v>
      </c>
      <c r="G52" s="56"/>
      <c r="H52" s="57">
        <v>35000</v>
      </c>
      <c r="I52" s="58"/>
      <c r="J52" s="57"/>
      <c r="K52" s="58"/>
      <c r="L52" s="19"/>
    </row>
    <row r="53" spans="3:12" ht="21" customHeight="1" x14ac:dyDescent="0.25">
      <c r="C53" s="20">
        <v>18</v>
      </c>
      <c r="D53" s="40">
        <v>44259</v>
      </c>
      <c r="E53" s="41"/>
      <c r="F53" s="55" t="s">
        <v>31</v>
      </c>
      <c r="G53" s="56"/>
      <c r="H53" s="57">
        <v>35000</v>
      </c>
      <c r="I53" s="58"/>
      <c r="J53" s="38"/>
      <c r="K53" s="39"/>
      <c r="L53" s="19"/>
    </row>
    <row r="54" spans="3:12" ht="21" customHeight="1" x14ac:dyDescent="0.25">
      <c r="C54" s="20">
        <v>19</v>
      </c>
      <c r="D54" s="40">
        <v>44290</v>
      </c>
      <c r="E54" s="41"/>
      <c r="F54" s="55" t="s">
        <v>31</v>
      </c>
      <c r="G54" s="56"/>
      <c r="H54" s="57">
        <v>35000</v>
      </c>
      <c r="I54" s="58"/>
      <c r="J54" s="38"/>
      <c r="K54" s="39"/>
      <c r="L54" s="19"/>
    </row>
    <row r="55" spans="3:12" ht="21" customHeight="1" x14ac:dyDescent="0.25">
      <c r="C55" s="20">
        <v>20</v>
      </c>
      <c r="D55" s="40">
        <v>44320</v>
      </c>
      <c r="E55" s="41"/>
      <c r="F55" s="55" t="s">
        <v>31</v>
      </c>
      <c r="G55" s="56"/>
      <c r="H55" s="57">
        <v>35000</v>
      </c>
      <c r="I55" s="58"/>
      <c r="J55" s="38"/>
      <c r="K55" s="39"/>
      <c r="L55" s="19"/>
    </row>
    <row r="56" spans="3:12" ht="21" customHeight="1" x14ac:dyDescent="0.25">
      <c r="C56" s="20">
        <v>21</v>
      </c>
      <c r="D56" s="40">
        <v>44351</v>
      </c>
      <c r="E56" s="41"/>
      <c r="F56" s="55" t="s">
        <v>31</v>
      </c>
      <c r="G56" s="56"/>
      <c r="H56" s="57">
        <v>35000</v>
      </c>
      <c r="I56" s="58"/>
      <c r="J56" s="38"/>
      <c r="K56" s="39"/>
      <c r="L56" s="19"/>
    </row>
    <row r="57" spans="3:12" ht="21" customHeight="1" x14ac:dyDescent="0.25">
      <c r="C57" s="20">
        <v>22</v>
      </c>
      <c r="D57" s="40">
        <v>44381</v>
      </c>
      <c r="E57" s="41"/>
      <c r="F57" s="55" t="s">
        <v>31</v>
      </c>
      <c r="G57" s="56"/>
      <c r="H57" s="57">
        <v>35000</v>
      </c>
      <c r="I57" s="58"/>
      <c r="J57" s="38"/>
      <c r="K57" s="39"/>
      <c r="L57" s="19"/>
    </row>
    <row r="58" spans="3:12" ht="21" customHeight="1" x14ac:dyDescent="0.25">
      <c r="C58" s="20">
        <v>23</v>
      </c>
      <c r="D58" s="40">
        <v>44412</v>
      </c>
      <c r="E58" s="41"/>
      <c r="F58" s="55" t="s">
        <v>31</v>
      </c>
      <c r="G58" s="56"/>
      <c r="H58" s="57">
        <v>35000</v>
      </c>
      <c r="I58" s="58"/>
      <c r="J58" s="97" t="s">
        <v>49</v>
      </c>
      <c r="K58" s="39"/>
      <c r="L58" s="19"/>
    </row>
    <row r="59" spans="3:12" ht="21" customHeight="1" x14ac:dyDescent="0.25">
      <c r="C59" s="105">
        <v>24</v>
      </c>
      <c r="D59" s="106">
        <v>44443</v>
      </c>
      <c r="E59" s="107"/>
      <c r="F59" s="108" t="s">
        <v>31</v>
      </c>
      <c r="G59" s="109"/>
      <c r="H59" s="110">
        <v>70000</v>
      </c>
      <c r="I59" s="111"/>
      <c r="J59" s="97" t="s">
        <v>47</v>
      </c>
      <c r="K59" s="39"/>
      <c r="L59" s="19"/>
    </row>
    <row r="60" spans="3:12" ht="21" customHeight="1" x14ac:dyDescent="0.25">
      <c r="C60" s="20">
        <v>25</v>
      </c>
      <c r="D60" s="40">
        <v>44473</v>
      </c>
      <c r="E60" s="41"/>
      <c r="F60" s="55" t="s">
        <v>31</v>
      </c>
      <c r="G60" s="56"/>
      <c r="H60" s="57">
        <v>38700</v>
      </c>
      <c r="I60" s="58"/>
      <c r="J60" s="38"/>
      <c r="K60" s="39"/>
      <c r="L60" s="19"/>
    </row>
    <row r="61" spans="3:12" ht="21" customHeight="1" x14ac:dyDescent="0.25">
      <c r="C61" s="20">
        <v>26</v>
      </c>
      <c r="D61" s="40">
        <v>44504</v>
      </c>
      <c r="E61" s="41"/>
      <c r="F61" s="55" t="s">
        <v>31</v>
      </c>
      <c r="G61" s="56"/>
      <c r="H61" s="57">
        <v>38700</v>
      </c>
      <c r="I61" s="58"/>
      <c r="J61" s="38"/>
      <c r="K61" s="39"/>
      <c r="L61" s="19"/>
    </row>
    <row r="62" spans="3:12" ht="21" customHeight="1" x14ac:dyDescent="0.25">
      <c r="C62" s="20">
        <v>27</v>
      </c>
      <c r="D62" s="40">
        <v>44534</v>
      </c>
      <c r="E62" s="41"/>
      <c r="F62" s="55" t="s">
        <v>31</v>
      </c>
      <c r="G62" s="56"/>
      <c r="H62" s="57">
        <v>38700</v>
      </c>
      <c r="I62" s="58"/>
      <c r="J62" s="38"/>
      <c r="K62" s="39"/>
      <c r="L62" s="19"/>
    </row>
    <row r="63" spans="3:12" ht="21" customHeight="1" x14ac:dyDescent="0.25">
      <c r="C63" s="20">
        <v>28</v>
      </c>
      <c r="D63" s="40">
        <v>44565</v>
      </c>
      <c r="E63" s="41"/>
      <c r="F63" s="55" t="s">
        <v>31</v>
      </c>
      <c r="G63" s="56"/>
      <c r="H63" s="57">
        <v>38700</v>
      </c>
      <c r="I63" s="58"/>
      <c r="J63" s="38"/>
      <c r="K63" s="39"/>
      <c r="L63" s="19"/>
    </row>
    <row r="64" spans="3:12" ht="21" customHeight="1" x14ac:dyDescent="0.25">
      <c r="C64" s="20">
        <v>29</v>
      </c>
      <c r="D64" s="40">
        <v>44596</v>
      </c>
      <c r="E64" s="41"/>
      <c r="F64" s="55" t="s">
        <v>31</v>
      </c>
      <c r="G64" s="56"/>
      <c r="H64" s="57">
        <v>38700</v>
      </c>
      <c r="I64" s="58"/>
      <c r="J64" s="38"/>
      <c r="K64" s="39"/>
      <c r="L64" s="19"/>
    </row>
    <row r="65" spans="1:12" ht="21" customHeight="1" x14ac:dyDescent="0.25">
      <c r="C65" s="20">
        <v>30</v>
      </c>
      <c r="D65" s="40">
        <v>44624</v>
      </c>
      <c r="E65" s="41"/>
      <c r="F65" s="55" t="s">
        <v>31</v>
      </c>
      <c r="G65" s="56"/>
      <c r="H65" s="57">
        <f>38700+18800</f>
        <v>57500</v>
      </c>
      <c r="I65" s="58"/>
      <c r="J65" s="38"/>
      <c r="K65" s="39"/>
      <c r="L65" s="19"/>
    </row>
    <row r="66" spans="1:12" ht="18.75" x14ac:dyDescent="0.25">
      <c r="C66" s="18"/>
      <c r="D66" s="21"/>
      <c r="E66" s="21"/>
      <c r="F66" s="21"/>
      <c r="G66" s="21"/>
      <c r="H66" s="59">
        <f>SUM(H35:I65)</f>
        <v>1191000</v>
      </c>
      <c r="I66" s="60"/>
      <c r="J66" s="59">
        <f>SUM(J35:K65)</f>
        <v>0</v>
      </c>
      <c r="K66" s="61"/>
      <c r="L66" s="19">
        <f>L34-J66</f>
        <v>7940000</v>
      </c>
    </row>
    <row r="67" spans="1:12" ht="24.75" customHeight="1" thickBot="1" x14ac:dyDescent="0.3">
      <c r="L67" s="9"/>
    </row>
    <row r="68" spans="1:12" ht="18.75" x14ac:dyDescent="0.3">
      <c r="A68" s="10"/>
      <c r="C68" s="62" t="s">
        <v>39</v>
      </c>
      <c r="D68" s="63"/>
      <c r="E68" s="64"/>
      <c r="F68" s="65">
        <v>5310000</v>
      </c>
      <c r="G68" s="66"/>
      <c r="H68" s="66"/>
      <c r="I68" s="67"/>
      <c r="J68" s="12"/>
      <c r="K68" s="13"/>
      <c r="L68" s="14"/>
    </row>
    <row r="69" spans="1:12" ht="24.75" customHeight="1" x14ac:dyDescent="0.3">
      <c r="A69" s="10"/>
      <c r="C69" s="42" t="s">
        <v>40</v>
      </c>
      <c r="D69" s="27" t="s">
        <v>41</v>
      </c>
      <c r="E69" s="44">
        <v>80111.820000000007</v>
      </c>
      <c r="F69" s="45"/>
      <c r="G69" s="46" t="s">
        <v>42</v>
      </c>
      <c r="H69" s="48">
        <v>267039.40999999997</v>
      </c>
      <c r="I69" s="49"/>
      <c r="J69" s="15"/>
      <c r="K69" s="13"/>
      <c r="L69" s="13"/>
    </row>
    <row r="70" spans="1:12" ht="25.5" customHeight="1" x14ac:dyDescent="0.3">
      <c r="A70" s="11"/>
      <c r="C70" s="42"/>
      <c r="D70" s="27" t="s">
        <v>43</v>
      </c>
      <c r="E70" s="44">
        <v>62564.06</v>
      </c>
      <c r="F70" s="50"/>
      <c r="G70" s="46"/>
      <c r="H70" s="48">
        <v>208546.88</v>
      </c>
      <c r="I70" s="49"/>
      <c r="J70" s="16"/>
      <c r="K70" s="13"/>
      <c r="L70" s="13"/>
    </row>
    <row r="71" spans="1:12" ht="25.5" customHeight="1" thickBot="1" x14ac:dyDescent="0.35">
      <c r="A71" s="11"/>
      <c r="C71" s="43"/>
      <c r="D71" s="28" t="s">
        <v>44</v>
      </c>
      <c r="E71" s="51">
        <v>54369.48</v>
      </c>
      <c r="F71" s="52"/>
      <c r="G71" s="47"/>
      <c r="H71" s="53">
        <v>181231.62</v>
      </c>
      <c r="I71" s="54"/>
      <c r="J71" s="16"/>
      <c r="K71" s="13"/>
      <c r="L71" s="23"/>
    </row>
    <row r="72" spans="1:12" x14ac:dyDescent="0.25">
      <c r="A72" s="11"/>
      <c r="C72" s="11"/>
    </row>
    <row r="73" spans="1:12" x14ac:dyDescent="0.25">
      <c r="A73" s="112" t="s">
        <v>50</v>
      </c>
      <c r="C73" s="10"/>
    </row>
    <row r="74" spans="1:12" x14ac:dyDescent="0.25">
      <c r="A74" s="10"/>
    </row>
    <row r="1048570" spans="4:5" ht="18.75" x14ac:dyDescent="0.25">
      <c r="D1048570" s="40"/>
      <c r="E1048570" s="40"/>
    </row>
  </sheetData>
  <mergeCells count="176">
    <mergeCell ref="D1048570:E1048570"/>
    <mergeCell ref="C69:C71"/>
    <mergeCell ref="E69:F69"/>
    <mergeCell ref="G69:G71"/>
    <mergeCell ref="H69:I69"/>
    <mergeCell ref="E70:F70"/>
    <mergeCell ref="H70:I70"/>
    <mergeCell ref="E71:F71"/>
    <mergeCell ref="H71:I71"/>
    <mergeCell ref="H66:I66"/>
    <mergeCell ref="J66:K66"/>
    <mergeCell ref="C68:E68"/>
    <mergeCell ref="F68:I68"/>
    <mergeCell ref="D65:E65"/>
    <mergeCell ref="F65:G65"/>
    <mergeCell ref="H65:I65"/>
    <mergeCell ref="D63:E63"/>
    <mergeCell ref="F63:G63"/>
    <mergeCell ref="H63:I63"/>
    <mergeCell ref="D64:E64"/>
    <mergeCell ref="F64:G64"/>
    <mergeCell ref="H64:I64"/>
    <mergeCell ref="D61:E61"/>
    <mergeCell ref="F61:G61"/>
    <mergeCell ref="H61:I61"/>
    <mergeCell ref="D62:E62"/>
    <mergeCell ref="F62:G62"/>
    <mergeCell ref="H62:I62"/>
    <mergeCell ref="D59:E59"/>
    <mergeCell ref="F59:G59"/>
    <mergeCell ref="H59:I59"/>
    <mergeCell ref="D60:E60"/>
    <mergeCell ref="F60:G60"/>
    <mergeCell ref="H60:I60"/>
    <mergeCell ref="D57:E57"/>
    <mergeCell ref="F57:G57"/>
    <mergeCell ref="H57:I57"/>
    <mergeCell ref="D58:E58"/>
    <mergeCell ref="F58:G58"/>
    <mergeCell ref="H58:I58"/>
    <mergeCell ref="D55:E55"/>
    <mergeCell ref="F55:G55"/>
    <mergeCell ref="H55:I55"/>
    <mergeCell ref="D56:E56"/>
    <mergeCell ref="F56:G56"/>
    <mergeCell ref="H56:I56"/>
    <mergeCell ref="D53:E53"/>
    <mergeCell ref="F53:G53"/>
    <mergeCell ref="H53:I53"/>
    <mergeCell ref="D54:E54"/>
    <mergeCell ref="F54:G54"/>
    <mergeCell ref="H54:I54"/>
    <mergeCell ref="D51:E51"/>
    <mergeCell ref="F51:G51"/>
    <mergeCell ref="H51:I51"/>
    <mergeCell ref="J51:K51"/>
    <mergeCell ref="D52:E52"/>
    <mergeCell ref="F52:G52"/>
    <mergeCell ref="H52:I52"/>
    <mergeCell ref="J52:K52"/>
    <mergeCell ref="D49:E49"/>
    <mergeCell ref="F49:G49"/>
    <mergeCell ref="H49:I49"/>
    <mergeCell ref="J49:K49"/>
    <mergeCell ref="D50:E50"/>
    <mergeCell ref="F50:G50"/>
    <mergeCell ref="H50:I50"/>
    <mergeCell ref="J50:K50"/>
    <mergeCell ref="D47:E47"/>
    <mergeCell ref="F47:G47"/>
    <mergeCell ref="H47:I47"/>
    <mergeCell ref="J47:K47"/>
    <mergeCell ref="D48:E48"/>
    <mergeCell ref="F48:G48"/>
    <mergeCell ref="H48:I48"/>
    <mergeCell ref="J48:K48"/>
    <mergeCell ref="D45:E45"/>
    <mergeCell ref="F45:G45"/>
    <mergeCell ref="H45:I45"/>
    <mergeCell ref="J45:K45"/>
    <mergeCell ref="D46:E46"/>
    <mergeCell ref="F46:G46"/>
    <mergeCell ref="H46:I46"/>
    <mergeCell ref="J46:K46"/>
    <mergeCell ref="D43:E43"/>
    <mergeCell ref="F43:G43"/>
    <mergeCell ref="H43:I43"/>
    <mergeCell ref="J43:K43"/>
    <mergeCell ref="D44:E44"/>
    <mergeCell ref="F44:G44"/>
    <mergeCell ref="H44:I44"/>
    <mergeCell ref="J44:K44"/>
    <mergeCell ref="D41:E41"/>
    <mergeCell ref="F41:G41"/>
    <mergeCell ref="H41:I41"/>
    <mergeCell ref="J41:K41"/>
    <mergeCell ref="D42:E42"/>
    <mergeCell ref="F42:G42"/>
    <mergeCell ref="H42:I42"/>
    <mergeCell ref="J42:K42"/>
    <mergeCell ref="D39:E39"/>
    <mergeCell ref="F39:G39"/>
    <mergeCell ref="H39:I39"/>
    <mergeCell ref="J39:K39"/>
    <mergeCell ref="D40:E40"/>
    <mergeCell ref="F40:G40"/>
    <mergeCell ref="H40:I40"/>
    <mergeCell ref="J40:K40"/>
    <mergeCell ref="D37:E37"/>
    <mergeCell ref="F37:G37"/>
    <mergeCell ref="H37:I37"/>
    <mergeCell ref="J37:K37"/>
    <mergeCell ref="D38:E38"/>
    <mergeCell ref="F38:G38"/>
    <mergeCell ref="H38:I38"/>
    <mergeCell ref="J38:K38"/>
    <mergeCell ref="C34:K34"/>
    <mergeCell ref="D35:E35"/>
    <mergeCell ref="F35:G35"/>
    <mergeCell ref="H35:I35"/>
    <mergeCell ref="J35:K35"/>
    <mergeCell ref="D36:E36"/>
    <mergeCell ref="F36:G36"/>
    <mergeCell ref="H36:I36"/>
    <mergeCell ref="J36:K36"/>
    <mergeCell ref="C29:D29"/>
    <mergeCell ref="C31:D31"/>
    <mergeCell ref="D33:E33"/>
    <mergeCell ref="F33:G33"/>
    <mergeCell ref="H33:I33"/>
    <mergeCell ref="J33:K33"/>
    <mergeCell ref="J21:K21"/>
    <mergeCell ref="L21:N21"/>
    <mergeCell ref="B24:J24"/>
    <mergeCell ref="C25:D25"/>
    <mergeCell ref="E25:J25"/>
    <mergeCell ref="B26:J26"/>
    <mergeCell ref="B19:C19"/>
    <mergeCell ref="D19:E19"/>
    <mergeCell ref="J19:K19"/>
    <mergeCell ref="L19:N19"/>
    <mergeCell ref="A20:C20"/>
    <mergeCell ref="D20:E20"/>
    <mergeCell ref="J20:K20"/>
    <mergeCell ref="L20:N20"/>
    <mergeCell ref="B17:C17"/>
    <mergeCell ref="D17:E17"/>
    <mergeCell ref="G17:H17"/>
    <mergeCell ref="J17:K17"/>
    <mergeCell ref="L17:N17"/>
    <mergeCell ref="B18:C18"/>
    <mergeCell ref="D18:E18"/>
    <mergeCell ref="J18:K18"/>
    <mergeCell ref="L18:N18"/>
    <mergeCell ref="D12:K12"/>
    <mergeCell ref="A13:C13"/>
    <mergeCell ref="D13:I13"/>
    <mergeCell ref="J13:K13"/>
    <mergeCell ref="L13:O13"/>
    <mergeCell ref="A16:D16"/>
    <mergeCell ref="I16:K16"/>
    <mergeCell ref="A8:C8"/>
    <mergeCell ref="L8:O8"/>
    <mergeCell ref="A10:C10"/>
    <mergeCell ref="D10:K10"/>
    <mergeCell ref="L10:O10"/>
    <mergeCell ref="A11:C11"/>
    <mergeCell ref="D11:K11"/>
    <mergeCell ref="L11:O11"/>
    <mergeCell ref="A1:O1"/>
    <mergeCell ref="A2:O2"/>
    <mergeCell ref="A3:O3"/>
    <mergeCell ref="A5:P5"/>
    <mergeCell ref="A7:C7"/>
    <mergeCell ref="D7:I7"/>
    <mergeCell ref="L7:M7"/>
  </mergeCells>
  <printOptions horizontalCentered="1"/>
  <pageMargins left="0.45" right="0.15" top="0.75" bottom="1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82899-E3E2-4EEF-9533-9D74DF2B1C6A}">
  <sheetPr>
    <pageSetUpPr fitToPage="1"/>
  </sheetPr>
  <dimension ref="A1:R1048570"/>
  <sheetViews>
    <sheetView showGridLines="0" view="pageBreakPreview" topLeftCell="B60" zoomScale="71" zoomScaleNormal="100" zoomScaleSheetLayoutView="100" workbookViewId="0">
      <selection activeCell="B73" sqref="B73"/>
    </sheetView>
  </sheetViews>
  <sheetFormatPr defaultColWidth="9.140625" defaultRowHeight="18" x14ac:dyDescent="0.25"/>
  <cols>
    <col min="1" max="1" width="9.140625" style="37"/>
    <col min="2" max="2" width="8.7109375" style="37" customWidth="1"/>
    <col min="3" max="3" width="13.140625" style="37" customWidth="1"/>
    <col min="4" max="4" width="8.140625" style="37" customWidth="1"/>
    <col min="5" max="5" width="10.7109375" style="37" customWidth="1"/>
    <col min="6" max="6" width="9.7109375" style="37" customWidth="1"/>
    <col min="7" max="7" width="11.7109375" style="37" customWidth="1"/>
    <col min="8" max="8" width="6.7109375" style="37" customWidth="1"/>
    <col min="9" max="9" width="18.42578125" style="37" customWidth="1"/>
    <col min="10" max="10" width="13.5703125" style="37" customWidth="1"/>
    <col min="11" max="11" width="12.28515625" style="37" customWidth="1"/>
    <col min="12" max="12" width="31.140625" style="37" customWidth="1"/>
    <col min="13" max="13" width="9.140625" style="37"/>
    <col min="14" max="14" width="5.42578125" style="37" customWidth="1"/>
    <col min="15" max="15" width="9.140625" style="37"/>
    <col min="16" max="16" width="0.5703125" style="37" hidden="1" customWidth="1"/>
    <col min="17" max="17" width="9.140625" style="37"/>
    <col min="18" max="18" width="17.5703125" style="37" bestFit="1" customWidth="1"/>
    <col min="19" max="16384" width="9.140625" style="37"/>
  </cols>
  <sheetData>
    <row r="1" spans="1:16" ht="27.95" customHeight="1" x14ac:dyDescent="0.4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"/>
    </row>
    <row r="2" spans="1:16" ht="20.25" customHeight="1" x14ac:dyDescent="0.3">
      <c r="A2" s="89" t="s">
        <v>36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2"/>
    </row>
    <row r="3" spans="1:16" ht="20.25" customHeight="1" x14ac:dyDescent="0.25">
      <c r="A3" s="90" t="s">
        <v>38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3"/>
    </row>
    <row r="4" spans="1:16" ht="10.5" customHeight="1" x14ac:dyDescent="0.25"/>
    <row r="5" spans="1:16" ht="27" customHeight="1" x14ac:dyDescent="0.4">
      <c r="A5" s="91" t="s">
        <v>48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15.75" customHeight="1" x14ac:dyDescent="0.25"/>
    <row r="7" spans="1:16" ht="22.7" customHeight="1" x14ac:dyDescent="0.25">
      <c r="A7" s="79" t="s">
        <v>1</v>
      </c>
      <c r="B7" s="79"/>
      <c r="C7" s="79"/>
      <c r="D7" s="92" t="s">
        <v>45</v>
      </c>
      <c r="E7" s="92"/>
      <c r="F7" s="92"/>
      <c r="G7" s="92"/>
      <c r="H7" s="92"/>
      <c r="I7" s="92"/>
      <c r="K7" s="37" t="s">
        <v>34</v>
      </c>
      <c r="L7" s="93"/>
      <c r="M7" s="93"/>
    </row>
    <row r="8" spans="1:16" ht="22.7" customHeight="1" x14ac:dyDescent="0.3">
      <c r="A8" s="79" t="s">
        <v>2</v>
      </c>
      <c r="B8" s="79"/>
      <c r="C8" s="79"/>
      <c r="D8" s="26" t="s">
        <v>46</v>
      </c>
      <c r="E8" s="26"/>
      <c r="F8" s="26"/>
      <c r="G8" s="26"/>
      <c r="H8" s="26"/>
      <c r="I8" s="26"/>
      <c r="L8" s="84"/>
      <c r="M8" s="84"/>
      <c r="N8" s="84"/>
      <c r="O8" s="84"/>
    </row>
    <row r="9" spans="1:16" ht="12" customHeight="1" x14ac:dyDescent="0.25"/>
    <row r="10" spans="1:16" ht="23.25" customHeight="1" x14ac:dyDescent="0.25">
      <c r="A10" s="85" t="s">
        <v>3</v>
      </c>
      <c r="B10" s="85"/>
      <c r="C10" s="85"/>
      <c r="D10" s="86"/>
      <c r="E10" s="86"/>
      <c r="F10" s="86"/>
      <c r="G10" s="86"/>
      <c r="H10" s="86"/>
      <c r="I10" s="86"/>
      <c r="J10" s="86"/>
      <c r="K10" s="86"/>
      <c r="L10" s="80"/>
      <c r="M10" s="80"/>
      <c r="N10" s="80"/>
      <c r="O10" s="80"/>
    </row>
    <row r="11" spans="1:16" ht="22.7" customHeight="1" x14ac:dyDescent="0.25">
      <c r="A11" s="83" t="s">
        <v>4</v>
      </c>
      <c r="B11" s="83"/>
      <c r="C11" s="83"/>
      <c r="D11" s="87"/>
      <c r="E11" s="87"/>
      <c r="F11" s="87"/>
      <c r="G11" s="87"/>
      <c r="H11" s="87"/>
      <c r="I11" s="87"/>
      <c r="J11" s="87"/>
      <c r="K11" s="87"/>
      <c r="L11" s="80"/>
      <c r="M11" s="80"/>
      <c r="N11" s="80"/>
      <c r="O11" s="80"/>
    </row>
    <row r="12" spans="1:16" ht="15.75" customHeight="1" x14ac:dyDescent="0.25">
      <c r="D12" s="94"/>
      <c r="E12" s="94"/>
      <c r="F12" s="94"/>
      <c r="G12" s="94"/>
      <c r="H12" s="94"/>
      <c r="I12" s="94"/>
      <c r="J12" s="94"/>
      <c r="K12" s="94"/>
    </row>
    <row r="13" spans="1:16" ht="10.5" customHeight="1" x14ac:dyDescent="0.25">
      <c r="A13" s="83" t="s">
        <v>22</v>
      </c>
      <c r="B13" s="83"/>
      <c r="C13" s="83"/>
      <c r="D13" s="95"/>
      <c r="E13" s="92"/>
      <c r="F13" s="92"/>
      <c r="G13" s="92"/>
      <c r="H13" s="92"/>
      <c r="I13" s="92"/>
      <c r="J13" s="76"/>
      <c r="K13" s="76"/>
      <c r="L13" s="96"/>
      <c r="M13" s="80"/>
      <c r="N13" s="80"/>
      <c r="O13" s="80"/>
    </row>
    <row r="14" spans="1:16" ht="15" customHeight="1" x14ac:dyDescent="0.25"/>
    <row r="15" spans="1:16" x14ac:dyDescent="0.25">
      <c r="A15" s="4" t="s">
        <v>5</v>
      </c>
    </row>
    <row r="16" spans="1:16" x14ac:dyDescent="0.25">
      <c r="A16" s="83" t="s">
        <v>6</v>
      </c>
      <c r="B16" s="83"/>
      <c r="C16" s="83"/>
      <c r="D16" s="83"/>
      <c r="I16" s="83" t="s">
        <v>7</v>
      </c>
      <c r="J16" s="83"/>
      <c r="K16" s="83"/>
    </row>
    <row r="17" spans="1:14" ht="21" customHeight="1" x14ac:dyDescent="0.25">
      <c r="B17" s="76" t="s">
        <v>8</v>
      </c>
      <c r="C17" s="76"/>
      <c r="D17" s="77"/>
      <c r="E17" s="77"/>
      <c r="G17" s="82"/>
      <c r="H17" s="82"/>
      <c r="I17" s="37" t="s">
        <v>9</v>
      </c>
      <c r="J17" s="76" t="s">
        <v>10</v>
      </c>
      <c r="K17" s="76"/>
      <c r="L17" s="77">
        <v>165</v>
      </c>
      <c r="M17" s="77"/>
      <c r="N17" s="77"/>
    </row>
    <row r="18" spans="1:14" ht="23.25" customHeight="1" x14ac:dyDescent="0.25">
      <c r="B18" s="76" t="s">
        <v>27</v>
      </c>
      <c r="C18" s="76"/>
      <c r="D18" s="77"/>
      <c r="E18" s="77"/>
      <c r="J18" s="76" t="s">
        <v>11</v>
      </c>
      <c r="K18" s="76"/>
      <c r="L18" s="81">
        <v>2</v>
      </c>
      <c r="M18" s="81"/>
      <c r="N18" s="81"/>
    </row>
    <row r="19" spans="1:14" ht="21" customHeight="1" x14ac:dyDescent="0.25">
      <c r="B19" s="76" t="s">
        <v>37</v>
      </c>
      <c r="C19" s="76"/>
      <c r="D19" s="77"/>
      <c r="E19" s="77"/>
      <c r="J19" s="76" t="s">
        <v>13</v>
      </c>
      <c r="K19" s="76"/>
      <c r="L19" s="81">
        <v>4</v>
      </c>
      <c r="M19" s="81"/>
      <c r="N19" s="81"/>
    </row>
    <row r="20" spans="1:14" ht="21.75" customHeight="1" x14ac:dyDescent="0.25">
      <c r="A20" s="76" t="s">
        <v>12</v>
      </c>
      <c r="B20" s="76"/>
      <c r="C20" s="76"/>
      <c r="D20" s="81">
        <v>100</v>
      </c>
      <c r="E20" s="81"/>
      <c r="J20" s="76" t="s">
        <v>14</v>
      </c>
      <c r="K20" s="76"/>
      <c r="L20" s="81">
        <v>3</v>
      </c>
      <c r="M20" s="81"/>
      <c r="N20" s="81"/>
    </row>
    <row r="21" spans="1:14" ht="26.65" customHeight="1" x14ac:dyDescent="0.25">
      <c r="J21" s="76" t="s">
        <v>15</v>
      </c>
      <c r="K21" s="76"/>
      <c r="L21" s="77" t="s">
        <v>16</v>
      </c>
      <c r="M21" s="77"/>
      <c r="N21" s="77"/>
    </row>
    <row r="22" spans="1:14" x14ac:dyDescent="0.25">
      <c r="A22" s="4" t="s">
        <v>17</v>
      </c>
    </row>
    <row r="23" spans="1:14" x14ac:dyDescent="0.25">
      <c r="A23" s="37" t="s">
        <v>25</v>
      </c>
    </row>
    <row r="24" spans="1:14" x14ac:dyDescent="0.25">
      <c r="B24" s="78" t="s">
        <v>18</v>
      </c>
      <c r="C24" s="78"/>
      <c r="D24" s="78"/>
      <c r="E24" s="78"/>
      <c r="F24" s="78"/>
      <c r="G24" s="78"/>
      <c r="H24" s="78"/>
      <c r="I24" s="78"/>
      <c r="J24" s="78"/>
      <c r="L24" s="5">
        <v>7940000</v>
      </c>
    </row>
    <row r="25" spans="1:14" x14ac:dyDescent="0.25">
      <c r="C25" s="79" t="s">
        <v>19</v>
      </c>
      <c r="D25" s="79"/>
      <c r="E25" s="80"/>
      <c r="F25" s="80"/>
      <c r="G25" s="80"/>
      <c r="H25" s="80"/>
      <c r="I25" s="80"/>
      <c r="J25" s="80"/>
      <c r="L25" s="6"/>
    </row>
    <row r="26" spans="1:14" x14ac:dyDescent="0.25">
      <c r="B26" s="78" t="s">
        <v>23</v>
      </c>
      <c r="C26" s="78"/>
      <c r="D26" s="78"/>
      <c r="E26" s="78"/>
      <c r="F26" s="78"/>
      <c r="G26" s="78"/>
      <c r="H26" s="78"/>
      <c r="I26" s="78"/>
      <c r="J26" s="78"/>
      <c r="L26" s="7">
        <f>L24-L25</f>
        <v>7940000</v>
      </c>
    </row>
    <row r="27" spans="1:14" ht="6.75" customHeight="1" x14ac:dyDescent="0.25"/>
    <row r="28" spans="1:14" x14ac:dyDescent="0.25">
      <c r="A28" s="37" t="s">
        <v>20</v>
      </c>
      <c r="L28" s="8"/>
    </row>
    <row r="29" spans="1:14" ht="15.75" customHeight="1" x14ac:dyDescent="0.25">
      <c r="C29" s="70">
        <v>0.2</v>
      </c>
      <c r="D29" s="71"/>
      <c r="L29" s="5">
        <f>L26*C29</f>
        <v>1588000</v>
      </c>
    </row>
    <row r="30" spans="1:14" x14ac:dyDescent="0.25">
      <c r="C30" s="24"/>
      <c r="D30" s="25"/>
      <c r="L30" s="9"/>
    </row>
    <row r="31" spans="1:14" x14ac:dyDescent="0.25">
      <c r="C31" s="70">
        <v>0.8</v>
      </c>
      <c r="D31" s="71"/>
      <c r="L31" s="5">
        <f>L26*C31</f>
        <v>6352000</v>
      </c>
    </row>
    <row r="32" spans="1:14" x14ac:dyDescent="0.25">
      <c r="A32" s="35" t="s">
        <v>24</v>
      </c>
    </row>
    <row r="33" spans="3:18" ht="23.25" customHeight="1" x14ac:dyDescent="0.25">
      <c r="C33" s="22"/>
      <c r="D33" s="72" t="s">
        <v>29</v>
      </c>
      <c r="E33" s="73"/>
      <c r="F33" s="72" t="s">
        <v>26</v>
      </c>
      <c r="G33" s="74"/>
      <c r="H33" s="72" t="s">
        <v>32</v>
      </c>
      <c r="I33" s="73"/>
      <c r="J33" s="75" t="s">
        <v>33</v>
      </c>
      <c r="K33" s="75"/>
      <c r="L33" s="36" t="s">
        <v>28</v>
      </c>
    </row>
    <row r="34" spans="3:18" ht="18.75" x14ac:dyDescent="0.25">
      <c r="C34" s="68" t="s">
        <v>30</v>
      </c>
      <c r="D34" s="69"/>
      <c r="E34" s="69"/>
      <c r="F34" s="69"/>
      <c r="G34" s="69"/>
      <c r="H34" s="69"/>
      <c r="I34" s="69"/>
      <c r="J34" s="69"/>
      <c r="K34" s="69"/>
      <c r="L34" s="17">
        <f>L26</f>
        <v>7940000</v>
      </c>
    </row>
    <row r="35" spans="3:18" ht="21.75" customHeight="1" x14ac:dyDescent="0.25">
      <c r="C35" s="18" t="s">
        <v>35</v>
      </c>
      <c r="D35" s="40">
        <v>43723</v>
      </c>
      <c r="E35" s="41"/>
      <c r="F35" s="55" t="s">
        <v>31</v>
      </c>
      <c r="G35" s="56"/>
      <c r="H35" s="57">
        <v>30000</v>
      </c>
      <c r="I35" s="58"/>
      <c r="J35" s="57"/>
      <c r="K35" s="58"/>
      <c r="L35" s="19"/>
    </row>
    <row r="36" spans="3:18" ht="21" customHeight="1" x14ac:dyDescent="0.25">
      <c r="C36" s="20">
        <v>1</v>
      </c>
      <c r="D36" s="40">
        <v>43742</v>
      </c>
      <c r="E36" s="41"/>
      <c r="F36" s="55" t="s">
        <v>31</v>
      </c>
      <c r="G36" s="56"/>
      <c r="H36" s="57">
        <v>50000</v>
      </c>
      <c r="I36" s="58"/>
      <c r="J36" s="57"/>
      <c r="K36" s="58"/>
      <c r="L36" s="19"/>
    </row>
    <row r="37" spans="3:18" ht="21" customHeight="1" x14ac:dyDescent="0.25">
      <c r="C37" s="20">
        <v>2</v>
      </c>
      <c r="D37" s="40">
        <v>43773</v>
      </c>
      <c r="E37" s="41"/>
      <c r="F37" s="55" t="s">
        <v>31</v>
      </c>
      <c r="G37" s="56"/>
      <c r="H37" s="57">
        <v>50000</v>
      </c>
      <c r="I37" s="58"/>
      <c r="J37" s="57"/>
      <c r="K37" s="58"/>
      <c r="L37" s="19"/>
      <c r="R37" s="34"/>
    </row>
    <row r="38" spans="3:18" ht="21" customHeight="1" x14ac:dyDescent="0.25">
      <c r="C38" s="20">
        <v>3</v>
      </c>
      <c r="D38" s="40">
        <v>43803</v>
      </c>
      <c r="E38" s="41"/>
      <c r="F38" s="55" t="s">
        <v>31</v>
      </c>
      <c r="G38" s="56"/>
      <c r="H38" s="57">
        <v>50000</v>
      </c>
      <c r="I38" s="58"/>
      <c r="J38" s="57"/>
      <c r="K38" s="58"/>
      <c r="L38" s="19"/>
    </row>
    <row r="39" spans="3:18" ht="21.75" customHeight="1" x14ac:dyDescent="0.25">
      <c r="C39" s="20">
        <v>4</v>
      </c>
      <c r="D39" s="40">
        <v>43834</v>
      </c>
      <c r="E39" s="41"/>
      <c r="F39" s="55" t="s">
        <v>31</v>
      </c>
      <c r="G39" s="56"/>
      <c r="H39" s="57">
        <v>50000</v>
      </c>
      <c r="I39" s="58"/>
      <c r="J39" s="57"/>
      <c r="K39" s="58"/>
      <c r="L39" s="19"/>
    </row>
    <row r="40" spans="3:18" ht="21.75" customHeight="1" x14ac:dyDescent="0.25">
      <c r="C40" s="20">
        <v>5</v>
      </c>
      <c r="D40" s="40">
        <v>43865</v>
      </c>
      <c r="E40" s="41"/>
      <c r="F40" s="55" t="s">
        <v>31</v>
      </c>
      <c r="G40" s="56"/>
      <c r="H40" s="57">
        <v>50000</v>
      </c>
      <c r="I40" s="58"/>
      <c r="J40" s="57"/>
      <c r="K40" s="58"/>
      <c r="L40" s="19"/>
    </row>
    <row r="41" spans="3:18" ht="21" customHeight="1" x14ac:dyDescent="0.25">
      <c r="C41" s="20">
        <v>6</v>
      </c>
      <c r="D41" s="40">
        <v>43894</v>
      </c>
      <c r="E41" s="41"/>
      <c r="F41" s="55" t="s">
        <v>31</v>
      </c>
      <c r="G41" s="56"/>
      <c r="H41" s="57">
        <v>50000</v>
      </c>
      <c r="I41" s="58"/>
      <c r="J41" s="57"/>
      <c r="K41" s="58"/>
      <c r="L41" s="19"/>
    </row>
    <row r="42" spans="3:18" ht="18.75" x14ac:dyDescent="0.25">
      <c r="C42" s="20">
        <v>7</v>
      </c>
      <c r="D42" s="40">
        <v>43925</v>
      </c>
      <c r="E42" s="41"/>
      <c r="F42" s="55" t="s">
        <v>31</v>
      </c>
      <c r="G42" s="56"/>
      <c r="H42" s="57">
        <v>50000</v>
      </c>
      <c r="I42" s="58"/>
      <c r="J42" s="57"/>
      <c r="K42" s="58"/>
      <c r="L42" s="19"/>
    </row>
    <row r="43" spans="3:18" ht="21" customHeight="1" x14ac:dyDescent="0.25">
      <c r="C43" s="20">
        <v>8</v>
      </c>
      <c r="D43" s="40">
        <v>43955</v>
      </c>
      <c r="E43" s="41"/>
      <c r="F43" s="55" t="s">
        <v>31</v>
      </c>
      <c r="G43" s="56"/>
      <c r="H43" s="57">
        <v>50000</v>
      </c>
      <c r="I43" s="58"/>
      <c r="J43" s="57"/>
      <c r="K43" s="58"/>
      <c r="L43" s="19"/>
    </row>
    <row r="44" spans="3:18" ht="21" customHeight="1" x14ac:dyDescent="0.25">
      <c r="C44" s="20">
        <v>9</v>
      </c>
      <c r="D44" s="40">
        <v>43986</v>
      </c>
      <c r="E44" s="41"/>
      <c r="F44" s="55" t="s">
        <v>31</v>
      </c>
      <c r="G44" s="56"/>
      <c r="H44" s="57">
        <v>50000</v>
      </c>
      <c r="I44" s="58"/>
      <c r="J44" s="57"/>
      <c r="K44" s="58"/>
      <c r="L44" s="19"/>
    </row>
    <row r="45" spans="3:18" ht="18.75" x14ac:dyDescent="0.25">
      <c r="C45" s="20">
        <v>10</v>
      </c>
      <c r="D45" s="40">
        <v>44016</v>
      </c>
      <c r="E45" s="41"/>
      <c r="F45" s="55" t="s">
        <v>31</v>
      </c>
      <c r="G45" s="56"/>
      <c r="H45" s="57">
        <v>50000</v>
      </c>
      <c r="I45" s="58"/>
      <c r="J45" s="57"/>
      <c r="K45" s="58"/>
      <c r="L45" s="19"/>
    </row>
    <row r="46" spans="3:18" ht="21" customHeight="1" x14ac:dyDescent="0.25">
      <c r="C46" s="20">
        <v>11</v>
      </c>
      <c r="D46" s="40">
        <v>44047</v>
      </c>
      <c r="E46" s="41"/>
      <c r="F46" s="55" t="s">
        <v>31</v>
      </c>
      <c r="G46" s="56"/>
      <c r="H46" s="57">
        <v>50000</v>
      </c>
      <c r="I46" s="58"/>
      <c r="J46" s="57"/>
      <c r="K46" s="58"/>
      <c r="L46" s="19"/>
    </row>
    <row r="47" spans="3:18" ht="21" customHeight="1" x14ac:dyDescent="0.25">
      <c r="C47" s="20">
        <v>12</v>
      </c>
      <c r="D47" s="40">
        <v>44078</v>
      </c>
      <c r="E47" s="41"/>
      <c r="F47" s="55" t="s">
        <v>31</v>
      </c>
      <c r="G47" s="56"/>
      <c r="H47" s="57">
        <v>50000</v>
      </c>
      <c r="I47" s="58"/>
      <c r="J47" s="57"/>
      <c r="K47" s="58"/>
      <c r="L47" s="19"/>
    </row>
    <row r="48" spans="3:18" ht="21" customHeight="1" x14ac:dyDescent="0.25">
      <c r="C48" s="20">
        <v>13</v>
      </c>
      <c r="D48" s="40">
        <v>44108</v>
      </c>
      <c r="E48" s="41"/>
      <c r="F48" s="55" t="s">
        <v>31</v>
      </c>
      <c r="G48" s="56"/>
      <c r="H48" s="57">
        <v>50000</v>
      </c>
      <c r="I48" s="58"/>
      <c r="J48" s="57"/>
      <c r="K48" s="58"/>
      <c r="L48" s="19"/>
    </row>
    <row r="49" spans="3:12" ht="21" customHeight="1" x14ac:dyDescent="0.25">
      <c r="C49" s="20">
        <v>14</v>
      </c>
      <c r="D49" s="40">
        <v>44139</v>
      </c>
      <c r="E49" s="41"/>
      <c r="F49" s="55" t="s">
        <v>31</v>
      </c>
      <c r="G49" s="56"/>
      <c r="H49" s="57">
        <v>50000</v>
      </c>
      <c r="I49" s="58"/>
      <c r="J49" s="57"/>
      <c r="K49" s="58"/>
      <c r="L49" s="19"/>
    </row>
    <row r="50" spans="3:12" ht="18.75" x14ac:dyDescent="0.25">
      <c r="C50" s="20">
        <v>15</v>
      </c>
      <c r="D50" s="40">
        <v>44169</v>
      </c>
      <c r="E50" s="41"/>
      <c r="F50" s="55" t="s">
        <v>31</v>
      </c>
      <c r="G50" s="56"/>
      <c r="H50" s="57">
        <v>50000</v>
      </c>
      <c r="I50" s="58"/>
      <c r="J50" s="57"/>
      <c r="K50" s="58"/>
      <c r="L50" s="19"/>
    </row>
    <row r="51" spans="3:12" ht="21" customHeight="1" x14ac:dyDescent="0.25">
      <c r="C51" s="20">
        <v>16</v>
      </c>
      <c r="D51" s="40">
        <v>44200</v>
      </c>
      <c r="E51" s="41"/>
      <c r="F51" s="55" t="s">
        <v>31</v>
      </c>
      <c r="G51" s="56"/>
      <c r="H51" s="57">
        <v>50000</v>
      </c>
      <c r="I51" s="58"/>
      <c r="J51" s="57"/>
      <c r="K51" s="58"/>
      <c r="L51" s="19"/>
    </row>
    <row r="52" spans="3:12" ht="21" customHeight="1" x14ac:dyDescent="0.25">
      <c r="C52" s="20">
        <v>17</v>
      </c>
      <c r="D52" s="40">
        <v>44231</v>
      </c>
      <c r="E52" s="41"/>
      <c r="F52" s="55" t="s">
        <v>31</v>
      </c>
      <c r="G52" s="56"/>
      <c r="H52" s="57">
        <v>50000</v>
      </c>
      <c r="I52" s="58"/>
      <c r="J52" s="57"/>
      <c r="K52" s="58"/>
      <c r="L52" s="19"/>
    </row>
    <row r="53" spans="3:12" ht="21" customHeight="1" x14ac:dyDescent="0.25">
      <c r="C53" s="20">
        <v>18</v>
      </c>
      <c r="D53" s="40">
        <v>44259</v>
      </c>
      <c r="E53" s="41"/>
      <c r="F53" s="55" t="s">
        <v>31</v>
      </c>
      <c r="G53" s="56"/>
      <c r="H53" s="57">
        <v>50000</v>
      </c>
      <c r="I53" s="58"/>
      <c r="J53" s="38"/>
      <c r="K53" s="39"/>
      <c r="L53" s="19"/>
    </row>
    <row r="54" spans="3:12" ht="21" customHeight="1" x14ac:dyDescent="0.25">
      <c r="C54" s="20">
        <v>19</v>
      </c>
      <c r="D54" s="40">
        <v>44290</v>
      </c>
      <c r="E54" s="41"/>
      <c r="F54" s="55" t="s">
        <v>31</v>
      </c>
      <c r="G54" s="56"/>
      <c r="H54" s="57">
        <v>50000</v>
      </c>
      <c r="I54" s="58"/>
      <c r="J54" s="38"/>
      <c r="K54" s="39"/>
      <c r="L54" s="19"/>
    </row>
    <row r="55" spans="3:12" ht="21" customHeight="1" x14ac:dyDescent="0.25">
      <c r="C55" s="20">
        <v>20</v>
      </c>
      <c r="D55" s="40">
        <v>44320</v>
      </c>
      <c r="E55" s="41"/>
      <c r="F55" s="55" t="s">
        <v>31</v>
      </c>
      <c r="G55" s="56"/>
      <c r="H55" s="57">
        <v>50000</v>
      </c>
      <c r="I55" s="58"/>
      <c r="J55" s="38"/>
      <c r="K55" s="39"/>
      <c r="L55" s="19"/>
    </row>
    <row r="56" spans="3:12" ht="21" customHeight="1" x14ac:dyDescent="0.25">
      <c r="C56" s="20">
        <v>21</v>
      </c>
      <c r="D56" s="40">
        <v>44351</v>
      </c>
      <c r="E56" s="41"/>
      <c r="F56" s="55" t="s">
        <v>31</v>
      </c>
      <c r="G56" s="56"/>
      <c r="H56" s="57">
        <v>50000</v>
      </c>
      <c r="I56" s="58"/>
      <c r="J56" s="38"/>
      <c r="K56" s="39"/>
      <c r="L56" s="19"/>
    </row>
    <row r="57" spans="3:12" ht="21" customHeight="1" x14ac:dyDescent="0.25">
      <c r="C57" s="20">
        <v>22</v>
      </c>
      <c r="D57" s="40">
        <v>44381</v>
      </c>
      <c r="E57" s="41"/>
      <c r="F57" s="55" t="s">
        <v>31</v>
      </c>
      <c r="G57" s="56"/>
      <c r="H57" s="57">
        <v>50000</v>
      </c>
      <c r="I57" s="58"/>
      <c r="J57" s="38"/>
      <c r="K57" s="39"/>
      <c r="L57" s="19"/>
    </row>
    <row r="58" spans="3:12" ht="21" customHeight="1" x14ac:dyDescent="0.25">
      <c r="C58" s="20">
        <v>23</v>
      </c>
      <c r="D58" s="40">
        <v>44412</v>
      </c>
      <c r="E58" s="41"/>
      <c r="F58" s="55" t="s">
        <v>31</v>
      </c>
      <c r="G58" s="56"/>
      <c r="H58" s="57">
        <v>50000</v>
      </c>
      <c r="I58" s="58"/>
      <c r="J58" s="97" t="s">
        <v>49</v>
      </c>
      <c r="K58" s="39"/>
      <c r="L58" s="19"/>
    </row>
    <row r="59" spans="3:12" ht="21" customHeight="1" x14ac:dyDescent="0.25">
      <c r="C59" s="20">
        <v>24</v>
      </c>
      <c r="D59" s="40">
        <v>44443</v>
      </c>
      <c r="E59" s="41"/>
      <c r="F59" s="55" t="s">
        <v>31</v>
      </c>
      <c r="G59" s="56"/>
      <c r="H59" s="57">
        <v>50000</v>
      </c>
      <c r="I59" s="58"/>
      <c r="J59" s="97" t="s">
        <v>47</v>
      </c>
      <c r="K59" s="39"/>
      <c r="L59" s="19"/>
    </row>
    <row r="60" spans="3:12" ht="21" customHeight="1" x14ac:dyDescent="0.25">
      <c r="C60" s="20">
        <v>25</v>
      </c>
      <c r="D60" s="40">
        <v>44473</v>
      </c>
      <c r="E60" s="41"/>
      <c r="F60" s="55" t="s">
        <v>31</v>
      </c>
      <c r="G60" s="56"/>
      <c r="H60" s="57">
        <v>50000</v>
      </c>
      <c r="I60" s="58"/>
      <c r="J60" s="38"/>
      <c r="K60" s="39"/>
      <c r="L60" s="19"/>
    </row>
    <row r="61" spans="3:12" ht="21" customHeight="1" x14ac:dyDescent="0.25">
      <c r="C61" s="20">
        <v>26</v>
      </c>
      <c r="D61" s="40">
        <v>44504</v>
      </c>
      <c r="E61" s="41"/>
      <c r="F61" s="55" t="s">
        <v>31</v>
      </c>
      <c r="G61" s="56"/>
      <c r="H61" s="57">
        <v>50000</v>
      </c>
      <c r="I61" s="58"/>
      <c r="J61" s="38"/>
      <c r="K61" s="39"/>
      <c r="L61" s="19"/>
    </row>
    <row r="62" spans="3:12" ht="21" customHeight="1" x14ac:dyDescent="0.25">
      <c r="C62" s="98">
        <v>27</v>
      </c>
      <c r="D62" s="99">
        <v>44534</v>
      </c>
      <c r="E62" s="100"/>
      <c r="F62" s="101" t="s">
        <v>31</v>
      </c>
      <c r="G62" s="102"/>
      <c r="H62" s="103">
        <v>70000</v>
      </c>
      <c r="I62" s="104"/>
      <c r="J62" s="38"/>
      <c r="K62" s="39"/>
      <c r="L62" s="19"/>
    </row>
    <row r="63" spans="3:12" ht="21" customHeight="1" x14ac:dyDescent="0.25">
      <c r="C63" s="20">
        <v>28</v>
      </c>
      <c r="D63" s="40">
        <v>44565</v>
      </c>
      <c r="E63" s="41"/>
      <c r="F63" s="55" t="s">
        <v>31</v>
      </c>
      <c r="G63" s="56"/>
      <c r="H63" s="57">
        <v>50000</v>
      </c>
      <c r="I63" s="58"/>
      <c r="J63" s="38"/>
      <c r="K63" s="39"/>
      <c r="L63" s="19"/>
    </row>
    <row r="64" spans="3:12" ht="21" customHeight="1" x14ac:dyDescent="0.25">
      <c r="C64" s="20">
        <v>29</v>
      </c>
      <c r="D64" s="40">
        <v>44596</v>
      </c>
      <c r="E64" s="41"/>
      <c r="F64" s="55" t="s">
        <v>31</v>
      </c>
      <c r="G64" s="56"/>
      <c r="H64" s="57">
        <v>50000</v>
      </c>
      <c r="I64" s="58"/>
      <c r="J64" s="38"/>
      <c r="K64" s="39"/>
      <c r="L64" s="19"/>
    </row>
    <row r="65" spans="1:12" ht="21" customHeight="1" x14ac:dyDescent="0.25">
      <c r="C65" s="98">
        <v>30</v>
      </c>
      <c r="D65" s="99">
        <v>44624</v>
      </c>
      <c r="E65" s="100"/>
      <c r="F65" s="101" t="s">
        <v>31</v>
      </c>
      <c r="G65" s="102"/>
      <c r="H65" s="103">
        <f>70000+18000</f>
        <v>88000</v>
      </c>
      <c r="I65" s="104"/>
      <c r="J65" s="38"/>
      <c r="K65" s="39"/>
      <c r="L65" s="19"/>
    </row>
    <row r="66" spans="1:12" ht="18.75" x14ac:dyDescent="0.25">
      <c r="C66" s="18"/>
      <c r="D66" s="21"/>
      <c r="E66" s="21"/>
      <c r="F66" s="21"/>
      <c r="G66" s="21"/>
      <c r="H66" s="59">
        <f>SUM(H35:I65)</f>
        <v>1588000</v>
      </c>
      <c r="I66" s="60"/>
      <c r="J66" s="59">
        <f>SUM(J35:K65)</f>
        <v>0</v>
      </c>
      <c r="K66" s="61"/>
      <c r="L66" s="19">
        <f>L34-J66</f>
        <v>7940000</v>
      </c>
    </row>
    <row r="67" spans="1:12" ht="24.75" customHeight="1" thickBot="1" x14ac:dyDescent="0.3">
      <c r="L67" s="9"/>
    </row>
    <row r="68" spans="1:12" ht="18.75" x14ac:dyDescent="0.3">
      <c r="A68" s="10"/>
      <c r="C68" s="62" t="s">
        <v>39</v>
      </c>
      <c r="D68" s="63"/>
      <c r="E68" s="64"/>
      <c r="F68" s="65">
        <v>6352000</v>
      </c>
      <c r="G68" s="66"/>
      <c r="H68" s="66"/>
      <c r="I68" s="67"/>
      <c r="J68" s="12"/>
      <c r="K68" s="13"/>
      <c r="L68" s="14"/>
    </row>
    <row r="69" spans="1:12" ht="24.75" customHeight="1" x14ac:dyDescent="0.3">
      <c r="A69" s="10"/>
      <c r="C69" s="42" t="s">
        <v>40</v>
      </c>
      <c r="D69" s="27" t="s">
        <v>41</v>
      </c>
      <c r="E69" s="44">
        <v>75399</v>
      </c>
      <c r="F69" s="45"/>
      <c r="G69" s="46" t="s">
        <v>42</v>
      </c>
      <c r="H69" s="48">
        <v>252000</v>
      </c>
      <c r="I69" s="49"/>
      <c r="J69" s="15"/>
      <c r="K69" s="13"/>
      <c r="L69" s="13"/>
    </row>
    <row r="70" spans="1:12" ht="25.5" customHeight="1" x14ac:dyDescent="0.3">
      <c r="A70" s="11"/>
      <c r="C70" s="42"/>
      <c r="D70" s="27" t="s">
        <v>43</v>
      </c>
      <c r="E70" s="44">
        <v>58884</v>
      </c>
      <c r="F70" s="50"/>
      <c r="G70" s="46"/>
      <c r="H70" s="48">
        <v>197000</v>
      </c>
      <c r="I70" s="49"/>
      <c r="J70" s="16"/>
      <c r="K70" s="13"/>
      <c r="L70" s="13"/>
    </row>
    <row r="71" spans="1:12" ht="25.5" customHeight="1" thickBot="1" x14ac:dyDescent="0.35">
      <c r="A71" s="11"/>
      <c r="C71" s="43"/>
      <c r="D71" s="28" t="s">
        <v>44</v>
      </c>
      <c r="E71" s="51">
        <v>51172</v>
      </c>
      <c r="F71" s="52"/>
      <c r="G71" s="47"/>
      <c r="H71" s="53">
        <v>171000</v>
      </c>
      <c r="I71" s="54"/>
      <c r="J71" s="16"/>
      <c r="K71" s="13"/>
      <c r="L71" s="23"/>
    </row>
    <row r="72" spans="1:12" x14ac:dyDescent="0.25">
      <c r="A72" s="11"/>
      <c r="C72" s="11"/>
    </row>
    <row r="73" spans="1:12" x14ac:dyDescent="0.25">
      <c r="A73" s="10"/>
      <c r="B73" s="112" t="s">
        <v>50</v>
      </c>
      <c r="C73" s="10"/>
    </row>
    <row r="74" spans="1:12" x14ac:dyDescent="0.25">
      <c r="A74" s="10"/>
    </row>
    <row r="1048570" spans="4:5" ht="18.75" x14ac:dyDescent="0.25">
      <c r="D1048570" s="40"/>
      <c r="E1048570" s="40"/>
    </row>
  </sheetData>
  <mergeCells count="176">
    <mergeCell ref="D1048570:E1048570"/>
    <mergeCell ref="C69:C71"/>
    <mergeCell ref="E69:F69"/>
    <mergeCell ref="G69:G71"/>
    <mergeCell ref="H69:I69"/>
    <mergeCell ref="E70:F70"/>
    <mergeCell ref="H70:I70"/>
    <mergeCell ref="E71:F71"/>
    <mergeCell ref="H71:I71"/>
    <mergeCell ref="D65:E65"/>
    <mergeCell ref="F65:G65"/>
    <mergeCell ref="H65:I65"/>
    <mergeCell ref="H66:I66"/>
    <mergeCell ref="J66:K66"/>
    <mergeCell ref="C68:E68"/>
    <mergeCell ref="F68:I68"/>
    <mergeCell ref="D63:E63"/>
    <mergeCell ref="F63:G63"/>
    <mergeCell ref="H63:I63"/>
    <mergeCell ref="D64:E64"/>
    <mergeCell ref="F64:G64"/>
    <mergeCell ref="H64:I64"/>
    <mergeCell ref="D61:E61"/>
    <mergeCell ref="F61:G61"/>
    <mergeCell ref="H61:I61"/>
    <mergeCell ref="D62:E62"/>
    <mergeCell ref="F62:G62"/>
    <mergeCell ref="H62:I62"/>
    <mergeCell ref="D59:E59"/>
    <mergeCell ref="F59:G59"/>
    <mergeCell ref="H59:I59"/>
    <mergeCell ref="D60:E60"/>
    <mergeCell ref="F60:G60"/>
    <mergeCell ref="H60:I60"/>
    <mergeCell ref="D57:E57"/>
    <mergeCell ref="F57:G57"/>
    <mergeCell ref="H57:I57"/>
    <mergeCell ref="D58:E58"/>
    <mergeCell ref="F58:G58"/>
    <mergeCell ref="H58:I58"/>
    <mergeCell ref="D55:E55"/>
    <mergeCell ref="F55:G55"/>
    <mergeCell ref="H55:I55"/>
    <mergeCell ref="D56:E56"/>
    <mergeCell ref="F56:G56"/>
    <mergeCell ref="H56:I56"/>
    <mergeCell ref="D53:E53"/>
    <mergeCell ref="F53:G53"/>
    <mergeCell ref="H53:I53"/>
    <mergeCell ref="D54:E54"/>
    <mergeCell ref="F54:G54"/>
    <mergeCell ref="H54:I54"/>
    <mergeCell ref="D51:E51"/>
    <mergeCell ref="F51:G51"/>
    <mergeCell ref="H51:I51"/>
    <mergeCell ref="J51:K51"/>
    <mergeCell ref="D52:E52"/>
    <mergeCell ref="F52:G52"/>
    <mergeCell ref="H52:I52"/>
    <mergeCell ref="J52:K52"/>
    <mergeCell ref="D49:E49"/>
    <mergeCell ref="F49:G49"/>
    <mergeCell ref="H49:I49"/>
    <mergeCell ref="J49:K49"/>
    <mergeCell ref="D50:E50"/>
    <mergeCell ref="F50:G50"/>
    <mergeCell ref="H50:I50"/>
    <mergeCell ref="J50:K50"/>
    <mergeCell ref="D47:E47"/>
    <mergeCell ref="F47:G47"/>
    <mergeCell ref="H47:I47"/>
    <mergeCell ref="J47:K47"/>
    <mergeCell ref="D48:E48"/>
    <mergeCell ref="F48:G48"/>
    <mergeCell ref="H48:I48"/>
    <mergeCell ref="J48:K48"/>
    <mergeCell ref="D45:E45"/>
    <mergeCell ref="F45:G45"/>
    <mergeCell ref="H45:I45"/>
    <mergeCell ref="J45:K45"/>
    <mergeCell ref="D46:E46"/>
    <mergeCell ref="F46:G46"/>
    <mergeCell ref="H46:I46"/>
    <mergeCell ref="J46:K46"/>
    <mergeCell ref="D43:E43"/>
    <mergeCell ref="F43:G43"/>
    <mergeCell ref="H43:I43"/>
    <mergeCell ref="J43:K43"/>
    <mergeCell ref="D44:E44"/>
    <mergeCell ref="F44:G44"/>
    <mergeCell ref="H44:I44"/>
    <mergeCell ref="J44:K44"/>
    <mergeCell ref="D41:E41"/>
    <mergeCell ref="F41:G41"/>
    <mergeCell ref="H41:I41"/>
    <mergeCell ref="J41:K41"/>
    <mergeCell ref="D42:E42"/>
    <mergeCell ref="F42:G42"/>
    <mergeCell ref="H42:I42"/>
    <mergeCell ref="J42:K42"/>
    <mergeCell ref="D39:E39"/>
    <mergeCell ref="F39:G39"/>
    <mergeCell ref="H39:I39"/>
    <mergeCell ref="J39:K39"/>
    <mergeCell ref="D40:E40"/>
    <mergeCell ref="F40:G40"/>
    <mergeCell ref="H40:I40"/>
    <mergeCell ref="J40:K40"/>
    <mergeCell ref="D37:E37"/>
    <mergeCell ref="F37:G37"/>
    <mergeCell ref="H37:I37"/>
    <mergeCell ref="J37:K37"/>
    <mergeCell ref="D38:E38"/>
    <mergeCell ref="F38:G38"/>
    <mergeCell ref="H38:I38"/>
    <mergeCell ref="J38:K38"/>
    <mergeCell ref="C34:K34"/>
    <mergeCell ref="D35:E35"/>
    <mergeCell ref="F35:G35"/>
    <mergeCell ref="H35:I35"/>
    <mergeCell ref="J35:K35"/>
    <mergeCell ref="D36:E36"/>
    <mergeCell ref="F36:G36"/>
    <mergeCell ref="H36:I36"/>
    <mergeCell ref="J36:K36"/>
    <mergeCell ref="C29:D29"/>
    <mergeCell ref="C31:D31"/>
    <mergeCell ref="D33:E33"/>
    <mergeCell ref="F33:G33"/>
    <mergeCell ref="H33:I33"/>
    <mergeCell ref="J33:K33"/>
    <mergeCell ref="J21:K21"/>
    <mergeCell ref="L21:N21"/>
    <mergeCell ref="B24:J24"/>
    <mergeCell ref="C25:D25"/>
    <mergeCell ref="E25:J25"/>
    <mergeCell ref="B26:J26"/>
    <mergeCell ref="B19:C19"/>
    <mergeCell ref="D19:E19"/>
    <mergeCell ref="J19:K19"/>
    <mergeCell ref="L19:N19"/>
    <mergeCell ref="A20:C20"/>
    <mergeCell ref="D20:E20"/>
    <mergeCell ref="J20:K20"/>
    <mergeCell ref="L20:N20"/>
    <mergeCell ref="B17:C17"/>
    <mergeCell ref="D17:E17"/>
    <mergeCell ref="G17:H17"/>
    <mergeCell ref="J17:K17"/>
    <mergeCell ref="L17:N17"/>
    <mergeCell ref="B18:C18"/>
    <mergeCell ref="D18:E18"/>
    <mergeCell ref="J18:K18"/>
    <mergeCell ref="L18:N18"/>
    <mergeCell ref="D12:K12"/>
    <mergeCell ref="A13:C13"/>
    <mergeCell ref="D13:I13"/>
    <mergeCell ref="J13:K13"/>
    <mergeCell ref="L13:O13"/>
    <mergeCell ref="A16:D16"/>
    <mergeCell ref="I16:K16"/>
    <mergeCell ref="A8:C8"/>
    <mergeCell ref="L8:O8"/>
    <mergeCell ref="A10:C10"/>
    <mergeCell ref="D10:K10"/>
    <mergeCell ref="L10:O10"/>
    <mergeCell ref="A11:C11"/>
    <mergeCell ref="D11:K11"/>
    <mergeCell ref="L11:O11"/>
    <mergeCell ref="A1:O1"/>
    <mergeCell ref="A2:O2"/>
    <mergeCell ref="A3:O3"/>
    <mergeCell ref="A5:P5"/>
    <mergeCell ref="A7:C7"/>
    <mergeCell ref="D7:I7"/>
    <mergeCell ref="L7:M7"/>
  </mergeCells>
  <printOptions horizontalCentered="1"/>
  <pageMargins left="0.45" right="0.15" top="0.75" bottom="1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D242A-8FD4-4C95-A628-583EBC93BC9C}">
  <sheetPr>
    <pageSetUpPr fitToPage="1"/>
  </sheetPr>
  <dimension ref="A1:R1048570"/>
  <sheetViews>
    <sheetView showGridLines="0" view="pageBreakPreview" topLeftCell="A63" zoomScale="71" zoomScaleNormal="100" zoomScaleSheetLayoutView="100" workbookViewId="0">
      <selection activeCell="A73" sqref="A73"/>
    </sheetView>
  </sheetViews>
  <sheetFormatPr defaultColWidth="9.140625" defaultRowHeight="18" x14ac:dyDescent="0.25"/>
  <cols>
    <col min="1" max="1" width="9.140625" style="37"/>
    <col min="2" max="2" width="8.7109375" style="37" customWidth="1"/>
    <col min="3" max="3" width="13.140625" style="37" customWidth="1"/>
    <col min="4" max="4" width="8.140625" style="37" customWidth="1"/>
    <col min="5" max="5" width="10.7109375" style="37" customWidth="1"/>
    <col min="6" max="6" width="9.7109375" style="37" customWidth="1"/>
    <col min="7" max="7" width="11.7109375" style="37" customWidth="1"/>
    <col min="8" max="8" width="6.7109375" style="37" customWidth="1"/>
    <col min="9" max="9" width="18.42578125" style="37" customWidth="1"/>
    <col min="10" max="10" width="13.5703125" style="37" customWidth="1"/>
    <col min="11" max="11" width="12.28515625" style="37" customWidth="1"/>
    <col min="12" max="12" width="31.140625" style="37" customWidth="1"/>
    <col min="13" max="13" width="9.140625" style="37"/>
    <col min="14" max="14" width="5.42578125" style="37" customWidth="1"/>
    <col min="15" max="15" width="9.140625" style="37"/>
    <col min="16" max="16" width="0.5703125" style="37" hidden="1" customWidth="1"/>
    <col min="17" max="17" width="9.140625" style="37"/>
    <col min="18" max="18" width="17.5703125" style="37" bestFit="1" customWidth="1"/>
    <col min="19" max="16384" width="9.140625" style="37"/>
  </cols>
  <sheetData>
    <row r="1" spans="1:16" ht="27.95" customHeight="1" x14ac:dyDescent="0.4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"/>
    </row>
    <row r="2" spans="1:16" ht="20.25" customHeight="1" x14ac:dyDescent="0.3">
      <c r="A2" s="89" t="s">
        <v>36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2"/>
    </row>
    <row r="3" spans="1:16" ht="20.25" customHeight="1" x14ac:dyDescent="0.25">
      <c r="A3" s="90" t="s">
        <v>38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3"/>
    </row>
    <row r="4" spans="1:16" ht="10.5" customHeight="1" x14ac:dyDescent="0.25"/>
    <row r="5" spans="1:16" ht="27" customHeight="1" x14ac:dyDescent="0.4">
      <c r="A5" s="91" t="s">
        <v>48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15.75" customHeight="1" x14ac:dyDescent="0.25"/>
    <row r="7" spans="1:16" ht="22.7" customHeight="1" x14ac:dyDescent="0.25">
      <c r="A7" s="79" t="s">
        <v>1</v>
      </c>
      <c r="B7" s="79"/>
      <c r="C7" s="79"/>
      <c r="D7" s="92" t="s">
        <v>45</v>
      </c>
      <c r="E7" s="92"/>
      <c r="F7" s="92"/>
      <c r="G7" s="92"/>
      <c r="H7" s="92"/>
      <c r="I7" s="92"/>
      <c r="K7" s="37" t="s">
        <v>34</v>
      </c>
      <c r="L7" s="93"/>
      <c r="M7" s="93"/>
    </row>
    <row r="8" spans="1:16" ht="22.7" customHeight="1" x14ac:dyDescent="0.3">
      <c r="A8" s="79" t="s">
        <v>2</v>
      </c>
      <c r="B8" s="79"/>
      <c r="C8" s="79"/>
      <c r="D8" s="26" t="s">
        <v>46</v>
      </c>
      <c r="E8" s="26"/>
      <c r="F8" s="26"/>
      <c r="G8" s="26"/>
      <c r="H8" s="26"/>
      <c r="I8" s="26"/>
      <c r="L8" s="84"/>
      <c r="M8" s="84"/>
      <c r="N8" s="84"/>
      <c r="O8" s="84"/>
    </row>
    <row r="9" spans="1:16" ht="12" customHeight="1" x14ac:dyDescent="0.25"/>
    <row r="10" spans="1:16" ht="23.25" customHeight="1" x14ac:dyDescent="0.25">
      <c r="A10" s="85" t="s">
        <v>3</v>
      </c>
      <c r="B10" s="85"/>
      <c r="C10" s="85"/>
      <c r="D10" s="86"/>
      <c r="E10" s="86"/>
      <c r="F10" s="86"/>
      <c r="G10" s="86"/>
      <c r="H10" s="86"/>
      <c r="I10" s="86"/>
      <c r="J10" s="86"/>
      <c r="K10" s="86"/>
      <c r="L10" s="80"/>
      <c r="M10" s="80"/>
      <c r="N10" s="80"/>
      <c r="O10" s="80"/>
    </row>
    <row r="11" spans="1:16" ht="22.7" customHeight="1" x14ac:dyDescent="0.25">
      <c r="A11" s="83" t="s">
        <v>4</v>
      </c>
      <c r="B11" s="83"/>
      <c r="C11" s="83"/>
      <c r="D11" s="87"/>
      <c r="E11" s="87"/>
      <c r="F11" s="87"/>
      <c r="G11" s="87"/>
      <c r="H11" s="87"/>
      <c r="I11" s="87"/>
      <c r="J11" s="87"/>
      <c r="K11" s="87"/>
      <c r="L11" s="80"/>
      <c r="M11" s="80"/>
      <c r="N11" s="80"/>
      <c r="O11" s="80"/>
    </row>
    <row r="12" spans="1:16" ht="15.75" customHeight="1" x14ac:dyDescent="0.25">
      <c r="D12" s="94"/>
      <c r="E12" s="94"/>
      <c r="F12" s="94"/>
      <c r="G12" s="94"/>
      <c r="H12" s="94"/>
      <c r="I12" s="94"/>
      <c r="J12" s="94"/>
      <c r="K12" s="94"/>
    </row>
    <row r="13" spans="1:16" ht="10.5" customHeight="1" x14ac:dyDescent="0.25">
      <c r="A13" s="83" t="s">
        <v>22</v>
      </c>
      <c r="B13" s="83"/>
      <c r="C13" s="83"/>
      <c r="D13" s="95"/>
      <c r="E13" s="92"/>
      <c r="F13" s="92"/>
      <c r="G13" s="92"/>
      <c r="H13" s="92"/>
      <c r="I13" s="92"/>
      <c r="J13" s="76"/>
      <c r="K13" s="76"/>
      <c r="L13" s="96"/>
      <c r="M13" s="80"/>
      <c r="N13" s="80"/>
      <c r="O13" s="80"/>
    </row>
    <row r="14" spans="1:16" ht="15" customHeight="1" x14ac:dyDescent="0.25"/>
    <row r="15" spans="1:16" x14ac:dyDescent="0.25">
      <c r="A15" s="4" t="s">
        <v>5</v>
      </c>
    </row>
    <row r="16" spans="1:16" x14ac:dyDescent="0.25">
      <c r="A16" s="83" t="s">
        <v>6</v>
      </c>
      <c r="B16" s="83"/>
      <c r="C16" s="83"/>
      <c r="D16" s="83"/>
      <c r="I16" s="83" t="s">
        <v>7</v>
      </c>
      <c r="J16" s="83"/>
      <c r="K16" s="83"/>
    </row>
    <row r="17" spans="1:14" ht="21" customHeight="1" x14ac:dyDescent="0.25">
      <c r="B17" s="76" t="s">
        <v>8</v>
      </c>
      <c r="C17" s="76"/>
      <c r="D17" s="77"/>
      <c r="E17" s="77"/>
      <c r="G17" s="82"/>
      <c r="H17" s="82"/>
      <c r="I17" s="37" t="s">
        <v>9</v>
      </c>
      <c r="J17" s="76" t="s">
        <v>10</v>
      </c>
      <c r="K17" s="76"/>
      <c r="L17" s="77">
        <v>165</v>
      </c>
      <c r="M17" s="77"/>
      <c r="N17" s="77"/>
    </row>
    <row r="18" spans="1:14" ht="23.25" customHeight="1" x14ac:dyDescent="0.25">
      <c r="B18" s="76" t="s">
        <v>27</v>
      </c>
      <c r="C18" s="76"/>
      <c r="D18" s="77"/>
      <c r="E18" s="77"/>
      <c r="J18" s="76" t="s">
        <v>11</v>
      </c>
      <c r="K18" s="76"/>
      <c r="L18" s="81">
        <v>2</v>
      </c>
      <c r="M18" s="81"/>
      <c r="N18" s="81"/>
    </row>
    <row r="19" spans="1:14" ht="21" customHeight="1" x14ac:dyDescent="0.25">
      <c r="B19" s="76" t="s">
        <v>37</v>
      </c>
      <c r="C19" s="76"/>
      <c r="D19" s="77"/>
      <c r="E19" s="77"/>
      <c r="J19" s="76" t="s">
        <v>13</v>
      </c>
      <c r="K19" s="76"/>
      <c r="L19" s="81">
        <v>4</v>
      </c>
      <c r="M19" s="81"/>
      <c r="N19" s="81"/>
    </row>
    <row r="20" spans="1:14" ht="21.75" customHeight="1" x14ac:dyDescent="0.25">
      <c r="A20" s="76" t="s">
        <v>12</v>
      </c>
      <c r="B20" s="76"/>
      <c r="C20" s="76"/>
      <c r="D20" s="81">
        <v>100</v>
      </c>
      <c r="E20" s="81"/>
      <c r="J20" s="76" t="s">
        <v>14</v>
      </c>
      <c r="K20" s="76"/>
      <c r="L20" s="81">
        <v>3</v>
      </c>
      <c r="M20" s="81"/>
      <c r="N20" s="81"/>
    </row>
    <row r="21" spans="1:14" ht="26.65" customHeight="1" x14ac:dyDescent="0.25">
      <c r="J21" s="76" t="s">
        <v>15</v>
      </c>
      <c r="K21" s="76"/>
      <c r="L21" s="77" t="s">
        <v>16</v>
      </c>
      <c r="M21" s="77"/>
      <c r="N21" s="77"/>
    </row>
    <row r="22" spans="1:14" x14ac:dyDescent="0.25">
      <c r="A22" s="4" t="s">
        <v>17</v>
      </c>
    </row>
    <row r="23" spans="1:14" x14ac:dyDescent="0.25">
      <c r="A23" s="37" t="s">
        <v>25</v>
      </c>
    </row>
    <row r="24" spans="1:14" x14ac:dyDescent="0.25">
      <c r="B24" s="78" t="s">
        <v>18</v>
      </c>
      <c r="C24" s="78"/>
      <c r="D24" s="78"/>
      <c r="E24" s="78"/>
      <c r="F24" s="78"/>
      <c r="G24" s="78"/>
      <c r="H24" s="78"/>
      <c r="I24" s="78"/>
      <c r="J24" s="78"/>
      <c r="L24" s="5">
        <v>7940000</v>
      </c>
    </row>
    <row r="25" spans="1:14" x14ac:dyDescent="0.25">
      <c r="C25" s="79" t="s">
        <v>19</v>
      </c>
      <c r="D25" s="79"/>
      <c r="E25" s="80"/>
      <c r="F25" s="80"/>
      <c r="G25" s="80"/>
      <c r="H25" s="80"/>
      <c r="I25" s="80"/>
      <c r="J25" s="80"/>
      <c r="L25" s="6"/>
    </row>
    <row r="26" spans="1:14" x14ac:dyDescent="0.25">
      <c r="B26" s="78" t="s">
        <v>23</v>
      </c>
      <c r="C26" s="78"/>
      <c r="D26" s="78"/>
      <c r="E26" s="78"/>
      <c r="F26" s="78"/>
      <c r="G26" s="78"/>
      <c r="H26" s="78"/>
      <c r="I26" s="78"/>
      <c r="J26" s="78"/>
      <c r="L26" s="7">
        <f>L24-L25</f>
        <v>7940000</v>
      </c>
    </row>
    <row r="27" spans="1:14" ht="6.75" customHeight="1" x14ac:dyDescent="0.25"/>
    <row r="28" spans="1:14" x14ac:dyDescent="0.25">
      <c r="A28" s="37" t="s">
        <v>20</v>
      </c>
      <c r="L28" s="8"/>
    </row>
    <row r="29" spans="1:14" ht="15.75" customHeight="1" x14ac:dyDescent="0.25">
      <c r="C29" s="70">
        <v>0.25</v>
      </c>
      <c r="D29" s="71"/>
      <c r="L29" s="5">
        <f>L26*C29</f>
        <v>1985000</v>
      </c>
    </row>
    <row r="30" spans="1:14" x14ac:dyDescent="0.25">
      <c r="C30" s="24"/>
      <c r="D30" s="25"/>
      <c r="L30" s="9"/>
    </row>
    <row r="31" spans="1:14" x14ac:dyDescent="0.25">
      <c r="C31" s="70">
        <v>0.75</v>
      </c>
      <c r="D31" s="71"/>
      <c r="L31" s="5">
        <f>L26*C31</f>
        <v>5955000</v>
      </c>
    </row>
    <row r="32" spans="1:14" x14ac:dyDescent="0.25">
      <c r="A32" s="35" t="s">
        <v>24</v>
      </c>
    </row>
    <row r="33" spans="3:18" ht="23.25" customHeight="1" x14ac:dyDescent="0.25">
      <c r="C33" s="22"/>
      <c r="D33" s="72" t="s">
        <v>29</v>
      </c>
      <c r="E33" s="73"/>
      <c r="F33" s="72" t="s">
        <v>26</v>
      </c>
      <c r="G33" s="74"/>
      <c r="H33" s="72" t="s">
        <v>32</v>
      </c>
      <c r="I33" s="73"/>
      <c r="J33" s="75" t="s">
        <v>33</v>
      </c>
      <c r="K33" s="75"/>
      <c r="L33" s="36" t="s">
        <v>28</v>
      </c>
    </row>
    <row r="34" spans="3:18" ht="18.75" x14ac:dyDescent="0.25">
      <c r="C34" s="68" t="s">
        <v>30</v>
      </c>
      <c r="D34" s="69"/>
      <c r="E34" s="69"/>
      <c r="F34" s="69"/>
      <c r="G34" s="69"/>
      <c r="H34" s="69"/>
      <c r="I34" s="69"/>
      <c r="J34" s="69"/>
      <c r="K34" s="69"/>
      <c r="L34" s="17">
        <f>L26</f>
        <v>7940000</v>
      </c>
    </row>
    <row r="35" spans="3:18" ht="21.75" customHeight="1" x14ac:dyDescent="0.25">
      <c r="C35" s="18" t="s">
        <v>35</v>
      </c>
      <c r="D35" s="40">
        <v>43723</v>
      </c>
      <c r="E35" s="41"/>
      <c r="F35" s="55" t="s">
        <v>31</v>
      </c>
      <c r="G35" s="56"/>
      <c r="H35" s="57">
        <v>30000</v>
      </c>
      <c r="I35" s="58"/>
      <c r="J35" s="57"/>
      <c r="K35" s="58"/>
      <c r="L35" s="19"/>
    </row>
    <row r="36" spans="3:18" ht="21" customHeight="1" x14ac:dyDescent="0.25">
      <c r="C36" s="20">
        <v>1</v>
      </c>
      <c r="D36" s="40">
        <v>43742</v>
      </c>
      <c r="E36" s="41"/>
      <c r="F36" s="55" t="s">
        <v>31</v>
      </c>
      <c r="G36" s="56"/>
      <c r="H36" s="57">
        <v>65000</v>
      </c>
      <c r="I36" s="58"/>
      <c r="J36" s="57"/>
      <c r="K36" s="58"/>
      <c r="L36" s="19"/>
    </row>
    <row r="37" spans="3:18" ht="21" customHeight="1" x14ac:dyDescent="0.25">
      <c r="C37" s="20">
        <v>2</v>
      </c>
      <c r="D37" s="40">
        <v>43773</v>
      </c>
      <c r="E37" s="41"/>
      <c r="F37" s="55" t="s">
        <v>31</v>
      </c>
      <c r="G37" s="56"/>
      <c r="H37" s="57">
        <v>65000</v>
      </c>
      <c r="I37" s="58"/>
      <c r="J37" s="57"/>
      <c r="K37" s="58"/>
      <c r="L37" s="19"/>
      <c r="R37" s="34"/>
    </row>
    <row r="38" spans="3:18" ht="21" customHeight="1" x14ac:dyDescent="0.25">
      <c r="C38" s="20">
        <v>3</v>
      </c>
      <c r="D38" s="40">
        <v>43803</v>
      </c>
      <c r="E38" s="41"/>
      <c r="F38" s="55" t="s">
        <v>31</v>
      </c>
      <c r="G38" s="56"/>
      <c r="H38" s="57">
        <v>65000</v>
      </c>
      <c r="I38" s="58"/>
      <c r="J38" s="57"/>
      <c r="K38" s="58"/>
      <c r="L38" s="19"/>
    </row>
    <row r="39" spans="3:18" ht="21.75" customHeight="1" x14ac:dyDescent="0.25">
      <c r="C39" s="20">
        <v>4</v>
      </c>
      <c r="D39" s="40">
        <v>43834</v>
      </c>
      <c r="E39" s="41"/>
      <c r="F39" s="55" t="s">
        <v>31</v>
      </c>
      <c r="G39" s="56"/>
      <c r="H39" s="57">
        <v>65000</v>
      </c>
      <c r="I39" s="58"/>
      <c r="J39" s="57"/>
      <c r="K39" s="58"/>
      <c r="L39" s="19"/>
    </row>
    <row r="40" spans="3:18" ht="21.75" customHeight="1" x14ac:dyDescent="0.25">
      <c r="C40" s="20">
        <v>5</v>
      </c>
      <c r="D40" s="40">
        <v>43865</v>
      </c>
      <c r="E40" s="41"/>
      <c r="F40" s="55" t="s">
        <v>31</v>
      </c>
      <c r="G40" s="56"/>
      <c r="H40" s="57">
        <v>65000</v>
      </c>
      <c r="I40" s="58"/>
      <c r="J40" s="57"/>
      <c r="K40" s="58"/>
      <c r="L40" s="19"/>
    </row>
    <row r="41" spans="3:18" ht="21" customHeight="1" x14ac:dyDescent="0.25">
      <c r="C41" s="20">
        <v>6</v>
      </c>
      <c r="D41" s="40">
        <v>43894</v>
      </c>
      <c r="E41" s="41"/>
      <c r="F41" s="55" t="s">
        <v>31</v>
      </c>
      <c r="G41" s="56"/>
      <c r="H41" s="57">
        <v>65000</v>
      </c>
      <c r="I41" s="58"/>
      <c r="J41" s="57"/>
      <c r="K41" s="58"/>
      <c r="L41" s="19"/>
    </row>
    <row r="42" spans="3:18" ht="18.75" x14ac:dyDescent="0.25">
      <c r="C42" s="20">
        <v>7</v>
      </c>
      <c r="D42" s="40">
        <v>43925</v>
      </c>
      <c r="E42" s="41"/>
      <c r="F42" s="55" t="s">
        <v>31</v>
      </c>
      <c r="G42" s="56"/>
      <c r="H42" s="57">
        <v>65000</v>
      </c>
      <c r="I42" s="58"/>
      <c r="J42" s="57"/>
      <c r="K42" s="58"/>
      <c r="L42" s="19"/>
    </row>
    <row r="43" spans="3:18" ht="21" customHeight="1" x14ac:dyDescent="0.25">
      <c r="C43" s="20">
        <v>8</v>
      </c>
      <c r="D43" s="40">
        <v>43955</v>
      </c>
      <c r="E43" s="41"/>
      <c r="F43" s="55" t="s">
        <v>31</v>
      </c>
      <c r="G43" s="56"/>
      <c r="H43" s="57">
        <v>65000</v>
      </c>
      <c r="I43" s="58"/>
      <c r="J43" s="57"/>
      <c r="K43" s="58"/>
      <c r="L43" s="19"/>
    </row>
    <row r="44" spans="3:18" ht="21" customHeight="1" x14ac:dyDescent="0.25">
      <c r="C44" s="20">
        <v>9</v>
      </c>
      <c r="D44" s="40">
        <v>43986</v>
      </c>
      <c r="E44" s="41"/>
      <c r="F44" s="55" t="s">
        <v>31</v>
      </c>
      <c r="G44" s="56"/>
      <c r="H44" s="57">
        <v>65000</v>
      </c>
      <c r="I44" s="58"/>
      <c r="J44" s="57"/>
      <c r="K44" s="58"/>
      <c r="L44" s="19"/>
    </row>
    <row r="45" spans="3:18" ht="18.75" x14ac:dyDescent="0.25">
      <c r="C45" s="20">
        <v>10</v>
      </c>
      <c r="D45" s="40">
        <v>44016</v>
      </c>
      <c r="E45" s="41"/>
      <c r="F45" s="55" t="s">
        <v>31</v>
      </c>
      <c r="G45" s="56"/>
      <c r="H45" s="57">
        <v>65000</v>
      </c>
      <c r="I45" s="58"/>
      <c r="J45" s="57"/>
      <c r="K45" s="58"/>
      <c r="L45" s="19"/>
    </row>
    <row r="46" spans="3:18" ht="21" customHeight="1" x14ac:dyDescent="0.25">
      <c r="C46" s="20">
        <v>11</v>
      </c>
      <c r="D46" s="40">
        <v>44047</v>
      </c>
      <c r="E46" s="41"/>
      <c r="F46" s="55" t="s">
        <v>31</v>
      </c>
      <c r="G46" s="56"/>
      <c r="H46" s="57">
        <v>65000</v>
      </c>
      <c r="I46" s="58"/>
      <c r="J46" s="57"/>
      <c r="K46" s="58"/>
      <c r="L46" s="19"/>
    </row>
    <row r="47" spans="3:18" ht="21" customHeight="1" x14ac:dyDescent="0.25">
      <c r="C47" s="20">
        <v>12</v>
      </c>
      <c r="D47" s="40">
        <v>44078</v>
      </c>
      <c r="E47" s="41"/>
      <c r="F47" s="55" t="s">
        <v>31</v>
      </c>
      <c r="G47" s="56"/>
      <c r="H47" s="57">
        <v>65000</v>
      </c>
      <c r="I47" s="58"/>
      <c r="J47" s="57"/>
      <c r="K47" s="58"/>
      <c r="L47" s="19"/>
    </row>
    <row r="48" spans="3:18" ht="21" customHeight="1" x14ac:dyDescent="0.25">
      <c r="C48" s="20">
        <v>13</v>
      </c>
      <c r="D48" s="40">
        <v>44108</v>
      </c>
      <c r="E48" s="41"/>
      <c r="F48" s="55" t="s">
        <v>31</v>
      </c>
      <c r="G48" s="56"/>
      <c r="H48" s="57">
        <v>65000</v>
      </c>
      <c r="I48" s="58"/>
      <c r="J48" s="57"/>
      <c r="K48" s="58"/>
      <c r="L48" s="19"/>
    </row>
    <row r="49" spans="3:12" ht="21" customHeight="1" x14ac:dyDescent="0.25">
      <c r="C49" s="20">
        <v>14</v>
      </c>
      <c r="D49" s="40">
        <v>44139</v>
      </c>
      <c r="E49" s="41"/>
      <c r="F49" s="55" t="s">
        <v>31</v>
      </c>
      <c r="G49" s="56"/>
      <c r="H49" s="57">
        <v>65000</v>
      </c>
      <c r="I49" s="58"/>
      <c r="J49" s="57"/>
      <c r="K49" s="58"/>
      <c r="L49" s="19"/>
    </row>
    <row r="50" spans="3:12" ht="18.75" x14ac:dyDescent="0.25">
      <c r="C50" s="20">
        <v>15</v>
      </c>
      <c r="D50" s="40">
        <v>44169</v>
      </c>
      <c r="E50" s="41"/>
      <c r="F50" s="55" t="s">
        <v>31</v>
      </c>
      <c r="G50" s="56"/>
      <c r="H50" s="57">
        <v>65000</v>
      </c>
      <c r="I50" s="58"/>
      <c r="J50" s="57"/>
      <c r="K50" s="58"/>
      <c r="L50" s="19"/>
    </row>
    <row r="51" spans="3:12" ht="21" customHeight="1" x14ac:dyDescent="0.25">
      <c r="C51" s="20">
        <v>16</v>
      </c>
      <c r="D51" s="40">
        <v>44200</v>
      </c>
      <c r="E51" s="41"/>
      <c r="F51" s="55" t="s">
        <v>31</v>
      </c>
      <c r="G51" s="56"/>
      <c r="H51" s="57">
        <v>65000</v>
      </c>
      <c r="I51" s="58"/>
      <c r="J51" s="57"/>
      <c r="K51" s="58"/>
      <c r="L51" s="19"/>
    </row>
    <row r="52" spans="3:12" ht="21" customHeight="1" x14ac:dyDescent="0.25">
      <c r="C52" s="20">
        <v>17</v>
      </c>
      <c r="D52" s="40">
        <v>44231</v>
      </c>
      <c r="E52" s="41"/>
      <c r="F52" s="55" t="s">
        <v>31</v>
      </c>
      <c r="G52" s="56"/>
      <c r="H52" s="57">
        <v>65000</v>
      </c>
      <c r="I52" s="58"/>
      <c r="J52" s="57"/>
      <c r="K52" s="58"/>
      <c r="L52" s="19"/>
    </row>
    <row r="53" spans="3:12" ht="21" customHeight="1" x14ac:dyDescent="0.25">
      <c r="C53" s="20">
        <v>18</v>
      </c>
      <c r="D53" s="40">
        <v>44259</v>
      </c>
      <c r="E53" s="41"/>
      <c r="F53" s="55" t="s">
        <v>31</v>
      </c>
      <c r="G53" s="56"/>
      <c r="H53" s="57">
        <v>65000</v>
      </c>
      <c r="I53" s="58"/>
      <c r="J53" s="38"/>
      <c r="K53" s="39"/>
      <c r="L53" s="19"/>
    </row>
    <row r="54" spans="3:12" ht="21" customHeight="1" x14ac:dyDescent="0.25">
      <c r="C54" s="20">
        <v>19</v>
      </c>
      <c r="D54" s="40">
        <v>44290</v>
      </c>
      <c r="E54" s="41"/>
      <c r="F54" s="55" t="s">
        <v>31</v>
      </c>
      <c r="G54" s="56"/>
      <c r="H54" s="57">
        <v>65000</v>
      </c>
      <c r="I54" s="58"/>
      <c r="J54" s="38"/>
      <c r="K54" s="39"/>
      <c r="L54" s="19"/>
    </row>
    <row r="55" spans="3:12" ht="21" customHeight="1" x14ac:dyDescent="0.25">
      <c r="C55" s="20">
        <v>20</v>
      </c>
      <c r="D55" s="40">
        <v>44320</v>
      </c>
      <c r="E55" s="41"/>
      <c r="F55" s="55" t="s">
        <v>31</v>
      </c>
      <c r="G55" s="56"/>
      <c r="H55" s="57">
        <v>65000</v>
      </c>
      <c r="I55" s="58"/>
      <c r="J55" s="38"/>
      <c r="K55" s="39"/>
      <c r="L55" s="19"/>
    </row>
    <row r="56" spans="3:12" ht="21" customHeight="1" x14ac:dyDescent="0.25">
      <c r="C56" s="20">
        <v>21</v>
      </c>
      <c r="D56" s="40">
        <v>44351</v>
      </c>
      <c r="E56" s="41"/>
      <c r="F56" s="55" t="s">
        <v>31</v>
      </c>
      <c r="G56" s="56"/>
      <c r="H56" s="57">
        <v>65000</v>
      </c>
      <c r="I56" s="58"/>
      <c r="J56" s="38"/>
      <c r="K56" s="39"/>
      <c r="L56" s="19"/>
    </row>
    <row r="57" spans="3:12" ht="21" customHeight="1" x14ac:dyDescent="0.25">
      <c r="C57" s="20">
        <v>22</v>
      </c>
      <c r="D57" s="40">
        <v>44381</v>
      </c>
      <c r="E57" s="41"/>
      <c r="F57" s="55" t="s">
        <v>31</v>
      </c>
      <c r="G57" s="56"/>
      <c r="H57" s="57">
        <v>65000</v>
      </c>
      <c r="I57" s="58"/>
      <c r="J57" s="38"/>
      <c r="K57" s="39"/>
      <c r="L57" s="19"/>
    </row>
    <row r="58" spans="3:12" ht="21" customHeight="1" x14ac:dyDescent="0.25">
      <c r="C58" s="20">
        <v>23</v>
      </c>
      <c r="D58" s="40">
        <v>44412</v>
      </c>
      <c r="E58" s="41"/>
      <c r="F58" s="55" t="s">
        <v>31</v>
      </c>
      <c r="G58" s="56"/>
      <c r="H58" s="57">
        <v>65000</v>
      </c>
      <c r="I58" s="58"/>
      <c r="J58" s="97" t="s">
        <v>49</v>
      </c>
      <c r="K58" s="39"/>
      <c r="L58" s="19"/>
    </row>
    <row r="59" spans="3:12" ht="21" customHeight="1" x14ac:dyDescent="0.25">
      <c r="C59" s="20">
        <v>24</v>
      </c>
      <c r="D59" s="40">
        <v>44443</v>
      </c>
      <c r="E59" s="41"/>
      <c r="F59" s="55" t="s">
        <v>31</v>
      </c>
      <c r="G59" s="56"/>
      <c r="H59" s="57">
        <v>65000</v>
      </c>
      <c r="I59" s="58"/>
      <c r="J59" s="97" t="s">
        <v>47</v>
      </c>
      <c r="K59" s="39"/>
      <c r="L59" s="19"/>
    </row>
    <row r="60" spans="3:12" ht="21" customHeight="1" x14ac:dyDescent="0.25">
      <c r="C60" s="20">
        <v>25</v>
      </c>
      <c r="D60" s="40">
        <v>44473</v>
      </c>
      <c r="E60" s="41"/>
      <c r="F60" s="55" t="s">
        <v>31</v>
      </c>
      <c r="G60" s="56"/>
      <c r="H60" s="57">
        <v>65000</v>
      </c>
      <c r="I60" s="58"/>
      <c r="J60" s="38"/>
      <c r="K60" s="39"/>
      <c r="L60" s="19"/>
    </row>
    <row r="61" spans="3:12" ht="21" customHeight="1" x14ac:dyDescent="0.25">
      <c r="C61" s="20">
        <v>26</v>
      </c>
      <c r="D61" s="40">
        <v>44504</v>
      </c>
      <c r="E61" s="41"/>
      <c r="F61" s="55" t="s">
        <v>31</v>
      </c>
      <c r="G61" s="56"/>
      <c r="H61" s="57">
        <v>65000</v>
      </c>
      <c r="I61" s="58"/>
      <c r="J61" s="38"/>
      <c r="K61" s="39"/>
      <c r="L61" s="19"/>
    </row>
    <row r="62" spans="3:12" ht="21" customHeight="1" x14ac:dyDescent="0.25">
      <c r="C62" s="20">
        <v>27</v>
      </c>
      <c r="D62" s="40">
        <v>44534</v>
      </c>
      <c r="E62" s="41"/>
      <c r="F62" s="55" t="s">
        <v>31</v>
      </c>
      <c r="G62" s="56"/>
      <c r="H62" s="57">
        <v>65000</v>
      </c>
      <c r="I62" s="58"/>
      <c r="J62" s="38"/>
      <c r="K62" s="39"/>
      <c r="L62" s="19"/>
    </row>
    <row r="63" spans="3:12" ht="21" customHeight="1" x14ac:dyDescent="0.25">
      <c r="C63" s="20">
        <v>28</v>
      </c>
      <c r="D63" s="40">
        <v>44565</v>
      </c>
      <c r="E63" s="41"/>
      <c r="F63" s="55" t="s">
        <v>31</v>
      </c>
      <c r="G63" s="56"/>
      <c r="H63" s="57">
        <v>65000</v>
      </c>
      <c r="I63" s="58"/>
      <c r="J63" s="38"/>
      <c r="K63" s="39"/>
      <c r="L63" s="19"/>
    </row>
    <row r="64" spans="3:12" ht="21" customHeight="1" x14ac:dyDescent="0.25">
      <c r="C64" s="20">
        <v>29</v>
      </c>
      <c r="D64" s="40">
        <v>44596</v>
      </c>
      <c r="E64" s="41"/>
      <c r="F64" s="55" t="s">
        <v>31</v>
      </c>
      <c r="G64" s="56"/>
      <c r="H64" s="57">
        <v>65000</v>
      </c>
      <c r="I64" s="58"/>
      <c r="J64" s="38"/>
      <c r="K64" s="39"/>
      <c r="L64" s="19"/>
    </row>
    <row r="65" spans="1:12" ht="21" customHeight="1" x14ac:dyDescent="0.25">
      <c r="C65" s="20">
        <v>30</v>
      </c>
      <c r="D65" s="40">
        <v>44624</v>
      </c>
      <c r="E65" s="41"/>
      <c r="F65" s="55" t="s">
        <v>31</v>
      </c>
      <c r="G65" s="56"/>
      <c r="H65" s="57">
        <v>70000</v>
      </c>
      <c r="I65" s="58"/>
      <c r="J65" s="38"/>
      <c r="K65" s="39"/>
      <c r="L65" s="19"/>
    </row>
    <row r="66" spans="1:12" ht="18.75" x14ac:dyDescent="0.25">
      <c r="C66" s="18"/>
      <c r="D66" s="21"/>
      <c r="E66" s="21"/>
      <c r="F66" s="21"/>
      <c r="G66" s="21"/>
      <c r="H66" s="59">
        <f>SUM(H35:I65)</f>
        <v>1985000</v>
      </c>
      <c r="I66" s="60"/>
      <c r="J66" s="59">
        <f>SUM(J35:K65)</f>
        <v>0</v>
      </c>
      <c r="K66" s="61"/>
      <c r="L66" s="19">
        <f>L34-J66</f>
        <v>7940000</v>
      </c>
    </row>
    <row r="67" spans="1:12" ht="24.75" customHeight="1" thickBot="1" x14ac:dyDescent="0.3">
      <c r="L67" s="9"/>
    </row>
    <row r="68" spans="1:12" ht="18.75" x14ac:dyDescent="0.3">
      <c r="A68" s="10"/>
      <c r="C68" s="62" t="s">
        <v>39</v>
      </c>
      <c r="D68" s="63"/>
      <c r="E68" s="64"/>
      <c r="F68" s="65">
        <v>5310000</v>
      </c>
      <c r="G68" s="66"/>
      <c r="H68" s="66"/>
      <c r="I68" s="67"/>
      <c r="J68" s="12"/>
      <c r="K68" s="13"/>
      <c r="L68" s="14"/>
    </row>
    <row r="69" spans="1:12" ht="24.75" customHeight="1" x14ac:dyDescent="0.3">
      <c r="A69" s="10"/>
      <c r="C69" s="42" t="s">
        <v>40</v>
      </c>
      <c r="D69" s="27" t="s">
        <v>41</v>
      </c>
      <c r="E69" s="44">
        <v>70686.899999999994</v>
      </c>
      <c r="F69" s="45"/>
      <c r="G69" s="46" t="s">
        <v>42</v>
      </c>
      <c r="H69" s="48">
        <v>236000</v>
      </c>
      <c r="I69" s="49"/>
      <c r="J69" s="15"/>
      <c r="K69" s="13"/>
      <c r="L69" s="13"/>
    </row>
    <row r="70" spans="1:12" ht="25.5" customHeight="1" x14ac:dyDescent="0.3">
      <c r="A70" s="11"/>
      <c r="C70" s="42"/>
      <c r="D70" s="27" t="s">
        <v>43</v>
      </c>
      <c r="E70" s="44">
        <v>55203.59</v>
      </c>
      <c r="F70" s="50"/>
      <c r="G70" s="46"/>
      <c r="H70" s="48">
        <v>185000</v>
      </c>
      <c r="I70" s="49"/>
      <c r="J70" s="16"/>
      <c r="K70" s="13"/>
      <c r="L70" s="13"/>
    </row>
    <row r="71" spans="1:12" ht="25.5" customHeight="1" thickBot="1" x14ac:dyDescent="0.35">
      <c r="A71" s="11"/>
      <c r="C71" s="43"/>
      <c r="D71" s="28" t="s">
        <v>44</v>
      </c>
      <c r="E71" s="51">
        <v>47973.07</v>
      </c>
      <c r="F71" s="52"/>
      <c r="G71" s="47"/>
      <c r="H71" s="53">
        <v>160000</v>
      </c>
      <c r="I71" s="54"/>
      <c r="J71" s="16"/>
      <c r="K71" s="13"/>
      <c r="L71" s="23"/>
    </row>
    <row r="72" spans="1:12" x14ac:dyDescent="0.25">
      <c r="A72" s="11"/>
      <c r="C72" s="11"/>
    </row>
    <row r="73" spans="1:12" x14ac:dyDescent="0.25">
      <c r="A73" s="112" t="s">
        <v>50</v>
      </c>
      <c r="C73" s="10"/>
    </row>
    <row r="74" spans="1:12" x14ac:dyDescent="0.25">
      <c r="A74" s="10"/>
    </row>
    <row r="1048570" spans="4:5" ht="18.75" x14ac:dyDescent="0.25">
      <c r="D1048570" s="40"/>
      <c r="E1048570" s="40"/>
    </row>
  </sheetData>
  <mergeCells count="176">
    <mergeCell ref="D1048570:E1048570"/>
    <mergeCell ref="C69:C71"/>
    <mergeCell ref="E69:F69"/>
    <mergeCell ref="G69:G71"/>
    <mergeCell ref="H69:I69"/>
    <mergeCell ref="E70:F70"/>
    <mergeCell ref="H70:I70"/>
    <mergeCell ref="E71:F71"/>
    <mergeCell ref="H71:I71"/>
    <mergeCell ref="D65:E65"/>
    <mergeCell ref="F65:G65"/>
    <mergeCell ref="H65:I65"/>
    <mergeCell ref="H66:I66"/>
    <mergeCell ref="J66:K66"/>
    <mergeCell ref="C68:E68"/>
    <mergeCell ref="F68:I68"/>
    <mergeCell ref="D63:E63"/>
    <mergeCell ref="F63:G63"/>
    <mergeCell ref="H63:I63"/>
    <mergeCell ref="D64:E64"/>
    <mergeCell ref="F64:G64"/>
    <mergeCell ref="H64:I64"/>
    <mergeCell ref="D61:E61"/>
    <mergeCell ref="F61:G61"/>
    <mergeCell ref="H61:I61"/>
    <mergeCell ref="D62:E62"/>
    <mergeCell ref="F62:G62"/>
    <mergeCell ref="H62:I62"/>
    <mergeCell ref="D59:E59"/>
    <mergeCell ref="F59:G59"/>
    <mergeCell ref="H59:I59"/>
    <mergeCell ref="D60:E60"/>
    <mergeCell ref="F60:G60"/>
    <mergeCell ref="H60:I60"/>
    <mergeCell ref="D57:E57"/>
    <mergeCell ref="F57:G57"/>
    <mergeCell ref="H57:I57"/>
    <mergeCell ref="D58:E58"/>
    <mergeCell ref="F58:G58"/>
    <mergeCell ref="H58:I58"/>
    <mergeCell ref="D55:E55"/>
    <mergeCell ref="F55:G55"/>
    <mergeCell ref="H55:I55"/>
    <mergeCell ref="D56:E56"/>
    <mergeCell ref="F56:G56"/>
    <mergeCell ref="H56:I56"/>
    <mergeCell ref="D53:E53"/>
    <mergeCell ref="F53:G53"/>
    <mergeCell ref="H53:I53"/>
    <mergeCell ref="D54:E54"/>
    <mergeCell ref="F54:G54"/>
    <mergeCell ref="H54:I54"/>
    <mergeCell ref="D51:E51"/>
    <mergeCell ref="F51:G51"/>
    <mergeCell ref="H51:I51"/>
    <mergeCell ref="J51:K51"/>
    <mergeCell ref="D52:E52"/>
    <mergeCell ref="F52:G52"/>
    <mergeCell ref="H52:I52"/>
    <mergeCell ref="J52:K52"/>
    <mergeCell ref="D49:E49"/>
    <mergeCell ref="F49:G49"/>
    <mergeCell ref="H49:I49"/>
    <mergeCell ref="J49:K49"/>
    <mergeCell ref="D50:E50"/>
    <mergeCell ref="F50:G50"/>
    <mergeCell ref="H50:I50"/>
    <mergeCell ref="J50:K50"/>
    <mergeCell ref="D47:E47"/>
    <mergeCell ref="F47:G47"/>
    <mergeCell ref="H47:I47"/>
    <mergeCell ref="J47:K47"/>
    <mergeCell ref="D48:E48"/>
    <mergeCell ref="F48:G48"/>
    <mergeCell ref="H48:I48"/>
    <mergeCell ref="J48:K48"/>
    <mergeCell ref="D45:E45"/>
    <mergeCell ref="F45:G45"/>
    <mergeCell ref="H45:I45"/>
    <mergeCell ref="J45:K45"/>
    <mergeCell ref="D46:E46"/>
    <mergeCell ref="F46:G46"/>
    <mergeCell ref="H46:I46"/>
    <mergeCell ref="J46:K46"/>
    <mergeCell ref="D43:E43"/>
    <mergeCell ref="F43:G43"/>
    <mergeCell ref="H43:I43"/>
    <mergeCell ref="J43:K43"/>
    <mergeCell ref="D44:E44"/>
    <mergeCell ref="F44:G44"/>
    <mergeCell ref="H44:I44"/>
    <mergeCell ref="J44:K44"/>
    <mergeCell ref="D41:E41"/>
    <mergeCell ref="F41:G41"/>
    <mergeCell ref="H41:I41"/>
    <mergeCell ref="J41:K41"/>
    <mergeCell ref="D42:E42"/>
    <mergeCell ref="F42:G42"/>
    <mergeCell ref="H42:I42"/>
    <mergeCell ref="J42:K42"/>
    <mergeCell ref="D39:E39"/>
    <mergeCell ref="F39:G39"/>
    <mergeCell ref="H39:I39"/>
    <mergeCell ref="J39:K39"/>
    <mergeCell ref="D40:E40"/>
    <mergeCell ref="F40:G40"/>
    <mergeCell ref="H40:I40"/>
    <mergeCell ref="J40:K40"/>
    <mergeCell ref="D37:E37"/>
    <mergeCell ref="F37:G37"/>
    <mergeCell ref="H37:I37"/>
    <mergeCell ref="J37:K37"/>
    <mergeCell ref="D38:E38"/>
    <mergeCell ref="F38:G38"/>
    <mergeCell ref="H38:I38"/>
    <mergeCell ref="J38:K38"/>
    <mergeCell ref="C34:K34"/>
    <mergeCell ref="D35:E35"/>
    <mergeCell ref="F35:G35"/>
    <mergeCell ref="H35:I35"/>
    <mergeCell ref="J35:K35"/>
    <mergeCell ref="D36:E36"/>
    <mergeCell ref="F36:G36"/>
    <mergeCell ref="H36:I36"/>
    <mergeCell ref="J36:K36"/>
    <mergeCell ref="C29:D29"/>
    <mergeCell ref="C31:D31"/>
    <mergeCell ref="D33:E33"/>
    <mergeCell ref="F33:G33"/>
    <mergeCell ref="H33:I33"/>
    <mergeCell ref="J33:K33"/>
    <mergeCell ref="J21:K21"/>
    <mergeCell ref="L21:N21"/>
    <mergeCell ref="B24:J24"/>
    <mergeCell ref="C25:D25"/>
    <mergeCell ref="E25:J25"/>
    <mergeCell ref="B26:J26"/>
    <mergeCell ref="B19:C19"/>
    <mergeCell ref="D19:E19"/>
    <mergeCell ref="J19:K19"/>
    <mergeCell ref="L19:N19"/>
    <mergeCell ref="A20:C20"/>
    <mergeCell ref="D20:E20"/>
    <mergeCell ref="J20:K20"/>
    <mergeCell ref="L20:N20"/>
    <mergeCell ref="B17:C17"/>
    <mergeCell ref="D17:E17"/>
    <mergeCell ref="G17:H17"/>
    <mergeCell ref="J17:K17"/>
    <mergeCell ref="L17:N17"/>
    <mergeCell ref="B18:C18"/>
    <mergeCell ref="D18:E18"/>
    <mergeCell ref="J18:K18"/>
    <mergeCell ref="L18:N18"/>
    <mergeCell ref="D12:K12"/>
    <mergeCell ref="A13:C13"/>
    <mergeCell ref="D13:I13"/>
    <mergeCell ref="J13:K13"/>
    <mergeCell ref="L13:O13"/>
    <mergeCell ref="A16:D16"/>
    <mergeCell ref="I16:K16"/>
    <mergeCell ref="A8:C8"/>
    <mergeCell ref="L8:O8"/>
    <mergeCell ref="A10:C10"/>
    <mergeCell ref="D10:K10"/>
    <mergeCell ref="L10:O10"/>
    <mergeCell ref="A11:C11"/>
    <mergeCell ref="D11:K11"/>
    <mergeCell ref="L11:O11"/>
    <mergeCell ref="A1:O1"/>
    <mergeCell ref="A2:O2"/>
    <mergeCell ref="A3:O3"/>
    <mergeCell ref="A5:P5"/>
    <mergeCell ref="A7:C7"/>
    <mergeCell ref="D7:I7"/>
    <mergeCell ref="L7:M7"/>
  </mergeCells>
  <printOptions horizontalCentered="1"/>
  <pageMargins left="0.45" right="0.15" top="0.75" bottom="1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68DFA-6B16-4C4F-AE58-5F858CF9F5C8}">
  <sheetPr>
    <pageSetUpPr fitToPage="1"/>
  </sheetPr>
  <dimension ref="A1:R1048570"/>
  <sheetViews>
    <sheetView showGridLines="0" view="pageBreakPreview" topLeftCell="A61" zoomScale="71" zoomScaleNormal="100" zoomScaleSheetLayoutView="100" workbookViewId="0">
      <selection activeCell="A73" sqref="A73"/>
    </sheetView>
  </sheetViews>
  <sheetFormatPr defaultColWidth="9.140625" defaultRowHeight="18" x14ac:dyDescent="0.25"/>
  <cols>
    <col min="1" max="1" width="9.140625" style="37"/>
    <col min="2" max="2" width="8.7109375" style="37" customWidth="1"/>
    <col min="3" max="3" width="13.140625" style="37" customWidth="1"/>
    <col min="4" max="4" width="8.140625" style="37" customWidth="1"/>
    <col min="5" max="5" width="10.7109375" style="37" customWidth="1"/>
    <col min="6" max="6" width="9.7109375" style="37" customWidth="1"/>
    <col min="7" max="7" width="11.7109375" style="37" customWidth="1"/>
    <col min="8" max="8" width="6.7109375" style="37" customWidth="1"/>
    <col min="9" max="9" width="18.42578125" style="37" customWidth="1"/>
    <col min="10" max="10" width="13.5703125" style="37" customWidth="1"/>
    <col min="11" max="11" width="12.28515625" style="37" customWidth="1"/>
    <col min="12" max="12" width="31.140625" style="37" customWidth="1"/>
    <col min="13" max="13" width="9.140625" style="37"/>
    <col min="14" max="14" width="5.42578125" style="37" customWidth="1"/>
    <col min="15" max="15" width="9.140625" style="37"/>
    <col min="16" max="16" width="0.5703125" style="37" hidden="1" customWidth="1"/>
    <col min="17" max="17" width="9.140625" style="37"/>
    <col min="18" max="18" width="17.5703125" style="37" bestFit="1" customWidth="1"/>
    <col min="19" max="16384" width="9.140625" style="37"/>
  </cols>
  <sheetData>
    <row r="1" spans="1:16" ht="27.95" customHeight="1" x14ac:dyDescent="0.4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"/>
    </row>
    <row r="2" spans="1:16" ht="20.25" customHeight="1" x14ac:dyDescent="0.3">
      <c r="A2" s="89" t="s">
        <v>36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2"/>
    </row>
    <row r="3" spans="1:16" ht="20.25" customHeight="1" x14ac:dyDescent="0.25">
      <c r="A3" s="90" t="s">
        <v>38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3"/>
    </row>
    <row r="4" spans="1:16" ht="10.5" customHeight="1" x14ac:dyDescent="0.25"/>
    <row r="5" spans="1:16" ht="27" customHeight="1" x14ac:dyDescent="0.4">
      <c r="A5" s="91" t="s">
        <v>48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15.75" customHeight="1" x14ac:dyDescent="0.25"/>
    <row r="7" spans="1:16" ht="22.7" customHeight="1" x14ac:dyDescent="0.25">
      <c r="A7" s="79" t="s">
        <v>1</v>
      </c>
      <c r="B7" s="79"/>
      <c r="C7" s="79"/>
      <c r="D7" s="92" t="s">
        <v>45</v>
      </c>
      <c r="E7" s="92"/>
      <c r="F7" s="92"/>
      <c r="G7" s="92"/>
      <c r="H7" s="92"/>
      <c r="I7" s="92"/>
      <c r="K7" s="37" t="s">
        <v>34</v>
      </c>
      <c r="L7" s="93"/>
      <c r="M7" s="93"/>
    </row>
    <row r="8" spans="1:16" ht="22.7" customHeight="1" x14ac:dyDescent="0.3">
      <c r="A8" s="79" t="s">
        <v>2</v>
      </c>
      <c r="B8" s="79"/>
      <c r="C8" s="79"/>
      <c r="D8" s="26" t="s">
        <v>46</v>
      </c>
      <c r="E8" s="26"/>
      <c r="F8" s="26"/>
      <c r="G8" s="26"/>
      <c r="H8" s="26"/>
      <c r="I8" s="26"/>
      <c r="L8" s="84"/>
      <c r="M8" s="84"/>
      <c r="N8" s="84"/>
      <c r="O8" s="84"/>
    </row>
    <row r="9" spans="1:16" ht="12" customHeight="1" x14ac:dyDescent="0.25"/>
    <row r="10" spans="1:16" ht="23.25" customHeight="1" x14ac:dyDescent="0.25">
      <c r="A10" s="85" t="s">
        <v>3</v>
      </c>
      <c r="B10" s="85"/>
      <c r="C10" s="85"/>
      <c r="D10" s="86"/>
      <c r="E10" s="86"/>
      <c r="F10" s="86"/>
      <c r="G10" s="86"/>
      <c r="H10" s="86"/>
      <c r="I10" s="86"/>
      <c r="J10" s="86"/>
      <c r="K10" s="86"/>
      <c r="L10" s="80"/>
      <c r="M10" s="80"/>
      <c r="N10" s="80"/>
      <c r="O10" s="80"/>
    </row>
    <row r="11" spans="1:16" ht="22.7" customHeight="1" x14ac:dyDescent="0.25">
      <c r="A11" s="83" t="s">
        <v>4</v>
      </c>
      <c r="B11" s="83"/>
      <c r="C11" s="83"/>
      <c r="D11" s="87"/>
      <c r="E11" s="87"/>
      <c r="F11" s="87"/>
      <c r="G11" s="87"/>
      <c r="H11" s="87"/>
      <c r="I11" s="87"/>
      <c r="J11" s="87"/>
      <c r="K11" s="87"/>
      <c r="L11" s="80"/>
      <c r="M11" s="80"/>
      <c r="N11" s="80"/>
      <c r="O11" s="80"/>
    </row>
    <row r="12" spans="1:16" ht="15.75" customHeight="1" x14ac:dyDescent="0.25">
      <c r="D12" s="94"/>
      <c r="E12" s="94"/>
      <c r="F12" s="94"/>
      <c r="G12" s="94"/>
      <c r="H12" s="94"/>
      <c r="I12" s="94"/>
      <c r="J12" s="94"/>
      <c r="K12" s="94"/>
    </row>
    <row r="13" spans="1:16" ht="10.5" customHeight="1" x14ac:dyDescent="0.25">
      <c r="A13" s="83" t="s">
        <v>22</v>
      </c>
      <c r="B13" s="83"/>
      <c r="C13" s="83"/>
      <c r="D13" s="95"/>
      <c r="E13" s="92"/>
      <c r="F13" s="92"/>
      <c r="G13" s="92"/>
      <c r="H13" s="92"/>
      <c r="I13" s="92"/>
      <c r="J13" s="76"/>
      <c r="K13" s="76"/>
      <c r="L13" s="96"/>
      <c r="M13" s="80"/>
      <c r="N13" s="80"/>
      <c r="O13" s="80"/>
    </row>
    <row r="14" spans="1:16" ht="15" customHeight="1" x14ac:dyDescent="0.25"/>
    <row r="15" spans="1:16" x14ac:dyDescent="0.25">
      <c r="A15" s="4" t="s">
        <v>5</v>
      </c>
    </row>
    <row r="16" spans="1:16" x14ac:dyDescent="0.25">
      <c r="A16" s="83" t="s">
        <v>6</v>
      </c>
      <c r="B16" s="83"/>
      <c r="C16" s="83"/>
      <c r="D16" s="83"/>
      <c r="I16" s="83" t="s">
        <v>7</v>
      </c>
      <c r="J16" s="83"/>
      <c r="K16" s="83"/>
    </row>
    <row r="17" spans="1:14" ht="21" customHeight="1" x14ac:dyDescent="0.25">
      <c r="B17" s="76" t="s">
        <v>8</v>
      </c>
      <c r="C17" s="76"/>
      <c r="D17" s="77"/>
      <c r="E17" s="77"/>
      <c r="G17" s="82"/>
      <c r="H17" s="82"/>
      <c r="I17" s="37" t="s">
        <v>9</v>
      </c>
      <c r="J17" s="76" t="s">
        <v>10</v>
      </c>
      <c r="K17" s="76"/>
      <c r="L17" s="77">
        <v>165</v>
      </c>
      <c r="M17" s="77"/>
      <c r="N17" s="77"/>
    </row>
    <row r="18" spans="1:14" ht="23.25" customHeight="1" x14ac:dyDescent="0.25">
      <c r="B18" s="76" t="s">
        <v>27</v>
      </c>
      <c r="C18" s="76"/>
      <c r="D18" s="77"/>
      <c r="E18" s="77"/>
      <c r="J18" s="76" t="s">
        <v>11</v>
      </c>
      <c r="K18" s="76"/>
      <c r="L18" s="81">
        <v>2</v>
      </c>
      <c r="M18" s="81"/>
      <c r="N18" s="81"/>
    </row>
    <row r="19" spans="1:14" ht="21" customHeight="1" x14ac:dyDescent="0.25">
      <c r="B19" s="76" t="s">
        <v>37</v>
      </c>
      <c r="C19" s="76"/>
      <c r="D19" s="77"/>
      <c r="E19" s="77"/>
      <c r="J19" s="76" t="s">
        <v>13</v>
      </c>
      <c r="K19" s="76"/>
      <c r="L19" s="81">
        <v>4</v>
      </c>
      <c r="M19" s="81"/>
      <c r="N19" s="81"/>
    </row>
    <row r="20" spans="1:14" ht="21.75" customHeight="1" x14ac:dyDescent="0.25">
      <c r="A20" s="76" t="s">
        <v>12</v>
      </c>
      <c r="B20" s="76"/>
      <c r="C20" s="76"/>
      <c r="D20" s="81">
        <v>100</v>
      </c>
      <c r="E20" s="81"/>
      <c r="J20" s="76" t="s">
        <v>14</v>
      </c>
      <c r="K20" s="76"/>
      <c r="L20" s="81">
        <v>3</v>
      </c>
      <c r="M20" s="81"/>
      <c r="N20" s="81"/>
    </row>
    <row r="21" spans="1:14" ht="26.65" customHeight="1" x14ac:dyDescent="0.25">
      <c r="J21" s="76" t="s">
        <v>15</v>
      </c>
      <c r="K21" s="76"/>
      <c r="L21" s="77" t="s">
        <v>16</v>
      </c>
      <c r="M21" s="77"/>
      <c r="N21" s="77"/>
    </row>
    <row r="22" spans="1:14" x14ac:dyDescent="0.25">
      <c r="A22" s="4" t="s">
        <v>17</v>
      </c>
    </row>
    <row r="23" spans="1:14" x14ac:dyDescent="0.25">
      <c r="A23" s="37" t="s">
        <v>25</v>
      </c>
    </row>
    <row r="24" spans="1:14" x14ac:dyDescent="0.25">
      <c r="B24" s="78" t="s">
        <v>18</v>
      </c>
      <c r="C24" s="78"/>
      <c r="D24" s="78"/>
      <c r="E24" s="78"/>
      <c r="F24" s="78"/>
      <c r="G24" s="78"/>
      <c r="H24" s="78"/>
      <c r="I24" s="78"/>
      <c r="J24" s="78"/>
      <c r="L24" s="5">
        <v>7940000</v>
      </c>
    </row>
    <row r="25" spans="1:14" x14ac:dyDescent="0.25">
      <c r="C25" s="79" t="s">
        <v>19</v>
      </c>
      <c r="D25" s="79"/>
      <c r="E25" s="80"/>
      <c r="F25" s="80"/>
      <c r="G25" s="80"/>
      <c r="H25" s="80"/>
      <c r="I25" s="80"/>
      <c r="J25" s="80"/>
      <c r="L25" s="6"/>
    </row>
    <row r="26" spans="1:14" x14ac:dyDescent="0.25">
      <c r="B26" s="78" t="s">
        <v>23</v>
      </c>
      <c r="C26" s="78"/>
      <c r="D26" s="78"/>
      <c r="E26" s="78"/>
      <c r="F26" s="78"/>
      <c r="G26" s="78"/>
      <c r="H26" s="78"/>
      <c r="I26" s="78"/>
      <c r="J26" s="78"/>
      <c r="L26" s="7">
        <f>L24-L25</f>
        <v>7940000</v>
      </c>
    </row>
    <row r="27" spans="1:14" ht="6.75" customHeight="1" x14ac:dyDescent="0.25"/>
    <row r="28" spans="1:14" x14ac:dyDescent="0.25">
      <c r="A28" s="37" t="s">
        <v>20</v>
      </c>
      <c r="L28" s="8"/>
    </row>
    <row r="29" spans="1:14" ht="15.75" customHeight="1" x14ac:dyDescent="0.25">
      <c r="C29" s="70">
        <v>0.3</v>
      </c>
      <c r="D29" s="71"/>
      <c r="L29" s="5">
        <f>L26*C29</f>
        <v>2382000</v>
      </c>
    </row>
    <row r="30" spans="1:14" x14ac:dyDescent="0.25">
      <c r="C30" s="24"/>
      <c r="D30" s="25"/>
      <c r="L30" s="9"/>
    </row>
    <row r="31" spans="1:14" x14ac:dyDescent="0.25">
      <c r="C31" s="70">
        <v>0.7</v>
      </c>
      <c r="D31" s="71"/>
      <c r="L31" s="5">
        <f>L26*C31</f>
        <v>5558000</v>
      </c>
    </row>
    <row r="32" spans="1:14" x14ac:dyDescent="0.25">
      <c r="A32" s="35" t="s">
        <v>24</v>
      </c>
    </row>
    <row r="33" spans="3:18" ht="23.25" customHeight="1" x14ac:dyDescent="0.25">
      <c r="C33" s="22"/>
      <c r="D33" s="72" t="s">
        <v>29</v>
      </c>
      <c r="E33" s="73"/>
      <c r="F33" s="72" t="s">
        <v>26</v>
      </c>
      <c r="G33" s="74"/>
      <c r="H33" s="72" t="s">
        <v>32</v>
      </c>
      <c r="I33" s="73"/>
      <c r="J33" s="75" t="s">
        <v>33</v>
      </c>
      <c r="K33" s="75"/>
      <c r="L33" s="36" t="s">
        <v>28</v>
      </c>
    </row>
    <row r="34" spans="3:18" ht="18.75" x14ac:dyDescent="0.25">
      <c r="C34" s="68" t="s">
        <v>30</v>
      </c>
      <c r="D34" s="69"/>
      <c r="E34" s="69"/>
      <c r="F34" s="69"/>
      <c r="G34" s="69"/>
      <c r="H34" s="69"/>
      <c r="I34" s="69"/>
      <c r="J34" s="69"/>
      <c r="K34" s="69"/>
      <c r="L34" s="17">
        <f>L26</f>
        <v>7940000</v>
      </c>
    </row>
    <row r="35" spans="3:18" ht="21.75" customHeight="1" x14ac:dyDescent="0.25">
      <c r="C35" s="18" t="s">
        <v>35</v>
      </c>
      <c r="D35" s="40">
        <v>43723</v>
      </c>
      <c r="E35" s="41"/>
      <c r="F35" s="55" t="s">
        <v>31</v>
      </c>
      <c r="G35" s="56"/>
      <c r="H35" s="57">
        <v>30000</v>
      </c>
      <c r="I35" s="58"/>
      <c r="J35" s="57"/>
      <c r="K35" s="58"/>
      <c r="L35" s="19"/>
    </row>
    <row r="36" spans="3:18" ht="21" customHeight="1" x14ac:dyDescent="0.25">
      <c r="C36" s="20">
        <v>1</v>
      </c>
      <c r="D36" s="40">
        <v>43742</v>
      </c>
      <c r="E36" s="41"/>
      <c r="F36" s="55" t="s">
        <v>31</v>
      </c>
      <c r="G36" s="56"/>
      <c r="H36" s="57">
        <v>78400</v>
      </c>
      <c r="I36" s="58"/>
      <c r="J36" s="57"/>
      <c r="K36" s="58"/>
      <c r="L36" s="19"/>
    </row>
    <row r="37" spans="3:18" ht="21" customHeight="1" x14ac:dyDescent="0.25">
      <c r="C37" s="20">
        <v>2</v>
      </c>
      <c r="D37" s="40">
        <v>43773</v>
      </c>
      <c r="E37" s="41"/>
      <c r="F37" s="55" t="s">
        <v>31</v>
      </c>
      <c r="G37" s="56"/>
      <c r="H37" s="57">
        <v>78400</v>
      </c>
      <c r="I37" s="58"/>
      <c r="J37" s="57"/>
      <c r="K37" s="58"/>
      <c r="L37" s="19"/>
      <c r="R37" s="34"/>
    </row>
    <row r="38" spans="3:18" ht="21" customHeight="1" x14ac:dyDescent="0.25">
      <c r="C38" s="20">
        <v>3</v>
      </c>
      <c r="D38" s="40">
        <v>43803</v>
      </c>
      <c r="E38" s="41"/>
      <c r="F38" s="55" t="s">
        <v>31</v>
      </c>
      <c r="G38" s="56"/>
      <c r="H38" s="57">
        <v>78400</v>
      </c>
      <c r="I38" s="58"/>
      <c r="J38" s="57"/>
      <c r="K38" s="58"/>
      <c r="L38" s="19"/>
    </row>
    <row r="39" spans="3:18" ht="21.75" customHeight="1" x14ac:dyDescent="0.25">
      <c r="C39" s="20">
        <v>4</v>
      </c>
      <c r="D39" s="40">
        <v>43834</v>
      </c>
      <c r="E39" s="41"/>
      <c r="F39" s="55" t="s">
        <v>31</v>
      </c>
      <c r="G39" s="56"/>
      <c r="H39" s="57">
        <v>78400</v>
      </c>
      <c r="I39" s="58"/>
      <c r="J39" s="57"/>
      <c r="K39" s="58"/>
      <c r="L39" s="19"/>
    </row>
    <row r="40" spans="3:18" ht="21.75" customHeight="1" x14ac:dyDescent="0.25">
      <c r="C40" s="20">
        <v>5</v>
      </c>
      <c r="D40" s="40">
        <v>43865</v>
      </c>
      <c r="E40" s="41"/>
      <c r="F40" s="55" t="s">
        <v>31</v>
      </c>
      <c r="G40" s="56"/>
      <c r="H40" s="57">
        <v>78400</v>
      </c>
      <c r="I40" s="58"/>
      <c r="J40" s="57"/>
      <c r="K40" s="58"/>
      <c r="L40" s="19"/>
    </row>
    <row r="41" spans="3:18" ht="21" customHeight="1" x14ac:dyDescent="0.25">
      <c r="C41" s="20">
        <v>6</v>
      </c>
      <c r="D41" s="40">
        <v>43894</v>
      </c>
      <c r="E41" s="41"/>
      <c r="F41" s="55" t="s">
        <v>31</v>
      </c>
      <c r="G41" s="56"/>
      <c r="H41" s="57">
        <v>78400</v>
      </c>
      <c r="I41" s="58"/>
      <c r="J41" s="57"/>
      <c r="K41" s="58"/>
      <c r="L41" s="19"/>
    </row>
    <row r="42" spans="3:18" ht="18.75" x14ac:dyDescent="0.25">
      <c r="C42" s="20">
        <v>7</v>
      </c>
      <c r="D42" s="40">
        <v>43925</v>
      </c>
      <c r="E42" s="41"/>
      <c r="F42" s="55" t="s">
        <v>31</v>
      </c>
      <c r="G42" s="56"/>
      <c r="H42" s="57">
        <v>78400</v>
      </c>
      <c r="I42" s="58"/>
      <c r="J42" s="57"/>
      <c r="K42" s="58"/>
      <c r="L42" s="19"/>
    </row>
    <row r="43" spans="3:18" ht="21" customHeight="1" x14ac:dyDescent="0.25">
      <c r="C43" s="20">
        <v>8</v>
      </c>
      <c r="D43" s="40">
        <v>43955</v>
      </c>
      <c r="E43" s="41"/>
      <c r="F43" s="55" t="s">
        <v>31</v>
      </c>
      <c r="G43" s="56"/>
      <c r="H43" s="57">
        <v>78400</v>
      </c>
      <c r="I43" s="58"/>
      <c r="J43" s="57"/>
      <c r="K43" s="58"/>
      <c r="L43" s="19"/>
    </row>
    <row r="44" spans="3:18" ht="21" customHeight="1" x14ac:dyDescent="0.25">
      <c r="C44" s="20">
        <v>9</v>
      </c>
      <c r="D44" s="40">
        <v>43986</v>
      </c>
      <c r="E44" s="41"/>
      <c r="F44" s="55" t="s">
        <v>31</v>
      </c>
      <c r="G44" s="56"/>
      <c r="H44" s="57">
        <v>78400</v>
      </c>
      <c r="I44" s="58"/>
      <c r="J44" s="57"/>
      <c r="K44" s="58"/>
      <c r="L44" s="19"/>
    </row>
    <row r="45" spans="3:18" ht="18.75" x14ac:dyDescent="0.25">
      <c r="C45" s="20">
        <v>10</v>
      </c>
      <c r="D45" s="40">
        <v>44016</v>
      </c>
      <c r="E45" s="41"/>
      <c r="F45" s="55" t="s">
        <v>31</v>
      </c>
      <c r="G45" s="56"/>
      <c r="H45" s="57">
        <v>78400</v>
      </c>
      <c r="I45" s="58"/>
      <c r="J45" s="57"/>
      <c r="K45" s="58"/>
      <c r="L45" s="19"/>
    </row>
    <row r="46" spans="3:18" ht="21" customHeight="1" x14ac:dyDescent="0.25">
      <c r="C46" s="20">
        <v>11</v>
      </c>
      <c r="D46" s="40">
        <v>44047</v>
      </c>
      <c r="E46" s="41"/>
      <c r="F46" s="55" t="s">
        <v>31</v>
      </c>
      <c r="G46" s="56"/>
      <c r="H46" s="57">
        <v>78400</v>
      </c>
      <c r="I46" s="58"/>
      <c r="J46" s="57"/>
      <c r="K46" s="58"/>
      <c r="L46" s="19"/>
    </row>
    <row r="47" spans="3:18" ht="21" customHeight="1" x14ac:dyDescent="0.25">
      <c r="C47" s="20">
        <v>12</v>
      </c>
      <c r="D47" s="40">
        <v>44078</v>
      </c>
      <c r="E47" s="41"/>
      <c r="F47" s="55" t="s">
        <v>31</v>
      </c>
      <c r="G47" s="56"/>
      <c r="H47" s="57">
        <v>78400</v>
      </c>
      <c r="I47" s="58"/>
      <c r="J47" s="57"/>
      <c r="K47" s="58"/>
      <c r="L47" s="19"/>
    </row>
    <row r="48" spans="3:18" ht="21" customHeight="1" x14ac:dyDescent="0.25">
      <c r="C48" s="20">
        <v>13</v>
      </c>
      <c r="D48" s="40">
        <v>44108</v>
      </c>
      <c r="E48" s="41"/>
      <c r="F48" s="55" t="s">
        <v>31</v>
      </c>
      <c r="G48" s="56"/>
      <c r="H48" s="57">
        <v>78400</v>
      </c>
      <c r="I48" s="58"/>
      <c r="J48" s="57"/>
      <c r="K48" s="58"/>
      <c r="L48" s="19"/>
    </row>
    <row r="49" spans="3:12" ht="21" customHeight="1" x14ac:dyDescent="0.25">
      <c r="C49" s="20">
        <v>14</v>
      </c>
      <c r="D49" s="40">
        <v>44139</v>
      </c>
      <c r="E49" s="41"/>
      <c r="F49" s="55" t="s">
        <v>31</v>
      </c>
      <c r="G49" s="56"/>
      <c r="H49" s="57">
        <v>78400</v>
      </c>
      <c r="I49" s="58"/>
      <c r="J49" s="57"/>
      <c r="K49" s="58"/>
      <c r="L49" s="19"/>
    </row>
    <row r="50" spans="3:12" ht="18.75" x14ac:dyDescent="0.25">
      <c r="C50" s="20">
        <v>15</v>
      </c>
      <c r="D50" s="40">
        <v>44169</v>
      </c>
      <c r="E50" s="41"/>
      <c r="F50" s="55" t="s">
        <v>31</v>
      </c>
      <c r="G50" s="56"/>
      <c r="H50" s="57">
        <v>78400</v>
      </c>
      <c r="I50" s="58"/>
      <c r="J50" s="57"/>
      <c r="K50" s="58"/>
      <c r="L50" s="19"/>
    </row>
    <row r="51" spans="3:12" ht="21" customHeight="1" x14ac:dyDescent="0.25">
      <c r="C51" s="20">
        <v>16</v>
      </c>
      <c r="D51" s="40">
        <v>44200</v>
      </c>
      <c r="E51" s="41"/>
      <c r="F51" s="55" t="s">
        <v>31</v>
      </c>
      <c r="G51" s="56"/>
      <c r="H51" s="57">
        <v>78400</v>
      </c>
      <c r="I51" s="58"/>
      <c r="J51" s="57"/>
      <c r="K51" s="58"/>
      <c r="L51" s="19"/>
    </row>
    <row r="52" spans="3:12" ht="21" customHeight="1" x14ac:dyDescent="0.25">
      <c r="C52" s="20">
        <v>17</v>
      </c>
      <c r="D52" s="40">
        <v>44231</v>
      </c>
      <c r="E52" s="41"/>
      <c r="F52" s="55" t="s">
        <v>31</v>
      </c>
      <c r="G52" s="56"/>
      <c r="H52" s="57">
        <v>78400</v>
      </c>
      <c r="I52" s="58"/>
      <c r="J52" s="57"/>
      <c r="K52" s="58"/>
      <c r="L52" s="19"/>
    </row>
    <row r="53" spans="3:12" ht="21" customHeight="1" x14ac:dyDescent="0.25">
      <c r="C53" s="20">
        <v>18</v>
      </c>
      <c r="D53" s="40">
        <v>44259</v>
      </c>
      <c r="E53" s="41"/>
      <c r="F53" s="55" t="s">
        <v>31</v>
      </c>
      <c r="G53" s="56"/>
      <c r="H53" s="57">
        <v>78400</v>
      </c>
      <c r="I53" s="58"/>
      <c r="J53" s="38"/>
      <c r="K53" s="39"/>
      <c r="L53" s="19"/>
    </row>
    <row r="54" spans="3:12" ht="21" customHeight="1" x14ac:dyDescent="0.25">
      <c r="C54" s="20">
        <v>19</v>
      </c>
      <c r="D54" s="40">
        <v>44290</v>
      </c>
      <c r="E54" s="41"/>
      <c r="F54" s="55" t="s">
        <v>31</v>
      </c>
      <c r="G54" s="56"/>
      <c r="H54" s="57">
        <v>78400</v>
      </c>
      <c r="I54" s="58"/>
      <c r="J54" s="38"/>
      <c r="K54" s="39"/>
      <c r="L54" s="19"/>
    </row>
    <row r="55" spans="3:12" ht="21" customHeight="1" x14ac:dyDescent="0.25">
      <c r="C55" s="20">
        <v>20</v>
      </c>
      <c r="D55" s="40">
        <v>44320</v>
      </c>
      <c r="E55" s="41"/>
      <c r="F55" s="55" t="s">
        <v>31</v>
      </c>
      <c r="G55" s="56"/>
      <c r="H55" s="57">
        <v>78400</v>
      </c>
      <c r="I55" s="58"/>
      <c r="J55" s="38"/>
      <c r="K55" s="39"/>
      <c r="L55" s="19"/>
    </row>
    <row r="56" spans="3:12" ht="21" customHeight="1" x14ac:dyDescent="0.25">
      <c r="C56" s="20">
        <v>21</v>
      </c>
      <c r="D56" s="40">
        <v>44351</v>
      </c>
      <c r="E56" s="41"/>
      <c r="F56" s="55" t="s">
        <v>31</v>
      </c>
      <c r="G56" s="56"/>
      <c r="H56" s="57">
        <v>78400</v>
      </c>
      <c r="I56" s="58"/>
      <c r="J56" s="38"/>
      <c r="K56" s="39"/>
      <c r="L56" s="19"/>
    </row>
    <row r="57" spans="3:12" ht="21" customHeight="1" x14ac:dyDescent="0.25">
      <c r="C57" s="20">
        <v>22</v>
      </c>
      <c r="D57" s="40">
        <v>44381</v>
      </c>
      <c r="E57" s="41"/>
      <c r="F57" s="55" t="s">
        <v>31</v>
      </c>
      <c r="G57" s="56"/>
      <c r="H57" s="57">
        <v>78400</v>
      </c>
      <c r="I57" s="58"/>
      <c r="J57" s="38"/>
      <c r="K57" s="39"/>
      <c r="L57" s="19"/>
    </row>
    <row r="58" spans="3:12" ht="21" customHeight="1" x14ac:dyDescent="0.25">
      <c r="C58" s="20">
        <v>23</v>
      </c>
      <c r="D58" s="40">
        <v>44412</v>
      </c>
      <c r="E58" s="41"/>
      <c r="F58" s="55" t="s">
        <v>31</v>
      </c>
      <c r="G58" s="56"/>
      <c r="H58" s="57">
        <v>78400</v>
      </c>
      <c r="I58" s="58"/>
      <c r="J58" s="97" t="s">
        <v>49</v>
      </c>
      <c r="K58" s="39"/>
      <c r="L58" s="19"/>
    </row>
    <row r="59" spans="3:12" ht="21" customHeight="1" x14ac:dyDescent="0.25">
      <c r="C59" s="20">
        <v>24</v>
      </c>
      <c r="D59" s="40">
        <v>44443</v>
      </c>
      <c r="E59" s="41"/>
      <c r="F59" s="55" t="s">
        <v>31</v>
      </c>
      <c r="G59" s="56"/>
      <c r="H59" s="57">
        <v>78400</v>
      </c>
      <c r="I59" s="58"/>
      <c r="J59" s="97" t="s">
        <v>47</v>
      </c>
      <c r="K59" s="39"/>
      <c r="L59" s="19"/>
    </row>
    <row r="60" spans="3:12" ht="21" customHeight="1" x14ac:dyDescent="0.25">
      <c r="C60" s="20">
        <v>25</v>
      </c>
      <c r="D60" s="40">
        <v>44473</v>
      </c>
      <c r="E60" s="41"/>
      <c r="F60" s="55" t="s">
        <v>31</v>
      </c>
      <c r="G60" s="56"/>
      <c r="H60" s="57">
        <v>78400</v>
      </c>
      <c r="I60" s="58"/>
      <c r="J60" s="38"/>
      <c r="K60" s="39"/>
      <c r="L60" s="19"/>
    </row>
    <row r="61" spans="3:12" ht="21" customHeight="1" x14ac:dyDescent="0.25">
      <c r="C61" s="20">
        <v>26</v>
      </c>
      <c r="D61" s="40">
        <v>44504</v>
      </c>
      <c r="E61" s="41"/>
      <c r="F61" s="55" t="s">
        <v>31</v>
      </c>
      <c r="G61" s="56"/>
      <c r="H61" s="57">
        <v>78400</v>
      </c>
      <c r="I61" s="58"/>
      <c r="J61" s="38"/>
      <c r="K61" s="39"/>
      <c r="L61" s="19"/>
    </row>
    <row r="62" spans="3:12" ht="21" customHeight="1" x14ac:dyDescent="0.25">
      <c r="C62" s="20">
        <v>27</v>
      </c>
      <c r="D62" s="40">
        <v>44534</v>
      </c>
      <c r="E62" s="41"/>
      <c r="F62" s="55" t="s">
        <v>31</v>
      </c>
      <c r="G62" s="56"/>
      <c r="H62" s="57">
        <v>78400</v>
      </c>
      <c r="I62" s="58"/>
      <c r="J62" s="38"/>
      <c r="K62" s="39"/>
      <c r="L62" s="19"/>
    </row>
    <row r="63" spans="3:12" ht="21" customHeight="1" x14ac:dyDescent="0.25">
      <c r="C63" s="20">
        <v>28</v>
      </c>
      <c r="D63" s="40">
        <v>44565</v>
      </c>
      <c r="E63" s="41"/>
      <c r="F63" s="55" t="s">
        <v>31</v>
      </c>
      <c r="G63" s="56"/>
      <c r="H63" s="57">
        <v>78400</v>
      </c>
      <c r="I63" s="58"/>
      <c r="J63" s="38"/>
      <c r="K63" s="39"/>
      <c r="L63" s="19"/>
    </row>
    <row r="64" spans="3:12" ht="21" customHeight="1" x14ac:dyDescent="0.25">
      <c r="C64" s="20">
        <v>29</v>
      </c>
      <c r="D64" s="40">
        <v>44596</v>
      </c>
      <c r="E64" s="41"/>
      <c r="F64" s="55" t="s">
        <v>31</v>
      </c>
      <c r="G64" s="56"/>
      <c r="H64" s="57">
        <v>78400</v>
      </c>
      <c r="I64" s="58"/>
      <c r="J64" s="38"/>
      <c r="K64" s="39"/>
      <c r="L64" s="19"/>
    </row>
    <row r="65" spans="1:12" ht="21" customHeight="1" x14ac:dyDescent="0.25">
      <c r="C65" s="20">
        <v>30</v>
      </c>
      <c r="D65" s="40">
        <v>44624</v>
      </c>
      <c r="E65" s="41"/>
      <c r="F65" s="55" t="s">
        <v>31</v>
      </c>
      <c r="G65" s="56"/>
      <c r="H65" s="57">
        <v>78400</v>
      </c>
      <c r="I65" s="58"/>
      <c r="J65" s="38"/>
      <c r="K65" s="39"/>
      <c r="L65" s="19"/>
    </row>
    <row r="66" spans="1:12" ht="18.75" x14ac:dyDescent="0.25">
      <c r="C66" s="18"/>
      <c r="D66" s="21"/>
      <c r="E66" s="21"/>
      <c r="F66" s="21"/>
      <c r="G66" s="21"/>
      <c r="H66" s="59">
        <f>SUM(H35:I65)</f>
        <v>2382000</v>
      </c>
      <c r="I66" s="60"/>
      <c r="J66" s="59">
        <f>SUM(J35:K65)</f>
        <v>0</v>
      </c>
      <c r="K66" s="61"/>
      <c r="L66" s="19">
        <f>L34-J66</f>
        <v>7940000</v>
      </c>
    </row>
    <row r="67" spans="1:12" ht="24.75" customHeight="1" thickBot="1" x14ac:dyDescent="0.3">
      <c r="L67" s="9"/>
    </row>
    <row r="68" spans="1:12" ht="18.75" x14ac:dyDescent="0.3">
      <c r="A68" s="10"/>
      <c r="C68" s="62" t="s">
        <v>39</v>
      </c>
      <c r="D68" s="63"/>
      <c r="E68" s="64"/>
      <c r="F68" s="65">
        <f>L31</f>
        <v>5558000</v>
      </c>
      <c r="G68" s="66"/>
      <c r="H68" s="66"/>
      <c r="I68" s="67"/>
      <c r="J68" s="12"/>
      <c r="K68" s="13"/>
      <c r="L68" s="14"/>
    </row>
    <row r="69" spans="1:12" ht="24.75" customHeight="1" x14ac:dyDescent="0.3">
      <c r="A69" s="10"/>
      <c r="C69" s="42" t="s">
        <v>40</v>
      </c>
      <c r="D69" s="27" t="s">
        <v>41</v>
      </c>
      <c r="E69" s="44">
        <v>65974</v>
      </c>
      <c r="F69" s="45"/>
      <c r="G69" s="46" t="s">
        <v>42</v>
      </c>
      <c r="H69" s="48">
        <v>220000</v>
      </c>
      <c r="I69" s="49"/>
      <c r="J69" s="15"/>
      <c r="K69" s="13"/>
      <c r="L69" s="13"/>
    </row>
    <row r="70" spans="1:12" ht="25.5" customHeight="1" x14ac:dyDescent="0.3">
      <c r="A70" s="11"/>
      <c r="C70" s="42"/>
      <c r="D70" s="27" t="s">
        <v>43</v>
      </c>
      <c r="E70" s="44">
        <v>51523</v>
      </c>
      <c r="F70" s="50"/>
      <c r="G70" s="46"/>
      <c r="H70" s="48">
        <v>172000</v>
      </c>
      <c r="I70" s="49"/>
      <c r="J70" s="16"/>
      <c r="K70" s="13"/>
      <c r="L70" s="13"/>
    </row>
    <row r="71" spans="1:12" ht="25.5" customHeight="1" thickBot="1" x14ac:dyDescent="0.35">
      <c r="A71" s="11"/>
      <c r="C71" s="43"/>
      <c r="D71" s="28" t="s">
        <v>44</v>
      </c>
      <c r="E71" s="51">
        <v>44774.87</v>
      </c>
      <c r="F71" s="52"/>
      <c r="G71" s="47"/>
      <c r="H71" s="53">
        <v>150000</v>
      </c>
      <c r="I71" s="54"/>
      <c r="J71" s="16"/>
      <c r="K71" s="13"/>
      <c r="L71" s="23"/>
    </row>
    <row r="72" spans="1:12" x14ac:dyDescent="0.25">
      <c r="A72" s="11"/>
      <c r="C72" s="11"/>
    </row>
    <row r="73" spans="1:12" x14ac:dyDescent="0.25">
      <c r="A73" s="112" t="s">
        <v>50</v>
      </c>
      <c r="C73" s="10"/>
    </row>
    <row r="74" spans="1:12" x14ac:dyDescent="0.25">
      <c r="A74" s="10"/>
    </row>
    <row r="1048570" spans="4:5" ht="18.75" x14ac:dyDescent="0.25">
      <c r="D1048570" s="40"/>
      <c r="E1048570" s="40"/>
    </row>
  </sheetData>
  <mergeCells count="176">
    <mergeCell ref="D1048570:E1048570"/>
    <mergeCell ref="C69:C71"/>
    <mergeCell ref="E69:F69"/>
    <mergeCell ref="G69:G71"/>
    <mergeCell ref="H69:I69"/>
    <mergeCell ref="E70:F70"/>
    <mergeCell ref="H70:I70"/>
    <mergeCell ref="E71:F71"/>
    <mergeCell ref="H71:I71"/>
    <mergeCell ref="D65:E65"/>
    <mergeCell ref="F65:G65"/>
    <mergeCell ref="H65:I65"/>
    <mergeCell ref="H66:I66"/>
    <mergeCell ref="J66:K66"/>
    <mergeCell ref="C68:E68"/>
    <mergeCell ref="F68:I68"/>
    <mergeCell ref="D63:E63"/>
    <mergeCell ref="F63:G63"/>
    <mergeCell ref="H63:I63"/>
    <mergeCell ref="D64:E64"/>
    <mergeCell ref="F64:G64"/>
    <mergeCell ref="H64:I64"/>
    <mergeCell ref="D61:E61"/>
    <mergeCell ref="F61:G61"/>
    <mergeCell ref="H61:I61"/>
    <mergeCell ref="D62:E62"/>
    <mergeCell ref="F62:G62"/>
    <mergeCell ref="H62:I62"/>
    <mergeCell ref="D59:E59"/>
    <mergeCell ref="F59:G59"/>
    <mergeCell ref="H59:I59"/>
    <mergeCell ref="D60:E60"/>
    <mergeCell ref="F60:G60"/>
    <mergeCell ref="H60:I60"/>
    <mergeCell ref="D57:E57"/>
    <mergeCell ref="F57:G57"/>
    <mergeCell ref="H57:I57"/>
    <mergeCell ref="D58:E58"/>
    <mergeCell ref="F58:G58"/>
    <mergeCell ref="H58:I58"/>
    <mergeCell ref="D55:E55"/>
    <mergeCell ref="F55:G55"/>
    <mergeCell ref="H55:I55"/>
    <mergeCell ref="D56:E56"/>
    <mergeCell ref="F56:G56"/>
    <mergeCell ref="H56:I56"/>
    <mergeCell ref="D53:E53"/>
    <mergeCell ref="F53:G53"/>
    <mergeCell ref="H53:I53"/>
    <mergeCell ref="D54:E54"/>
    <mergeCell ref="F54:G54"/>
    <mergeCell ref="H54:I54"/>
    <mergeCell ref="D51:E51"/>
    <mergeCell ref="F51:G51"/>
    <mergeCell ref="H51:I51"/>
    <mergeCell ref="J51:K51"/>
    <mergeCell ref="D52:E52"/>
    <mergeCell ref="F52:G52"/>
    <mergeCell ref="H52:I52"/>
    <mergeCell ref="J52:K52"/>
    <mergeCell ref="D49:E49"/>
    <mergeCell ref="F49:G49"/>
    <mergeCell ref="H49:I49"/>
    <mergeCell ref="J49:K49"/>
    <mergeCell ref="D50:E50"/>
    <mergeCell ref="F50:G50"/>
    <mergeCell ref="H50:I50"/>
    <mergeCell ref="J50:K50"/>
    <mergeCell ref="D47:E47"/>
    <mergeCell ref="F47:G47"/>
    <mergeCell ref="H47:I47"/>
    <mergeCell ref="J47:K47"/>
    <mergeCell ref="D48:E48"/>
    <mergeCell ref="F48:G48"/>
    <mergeCell ref="H48:I48"/>
    <mergeCell ref="J48:K48"/>
    <mergeCell ref="D45:E45"/>
    <mergeCell ref="F45:G45"/>
    <mergeCell ref="H45:I45"/>
    <mergeCell ref="J45:K45"/>
    <mergeCell ref="D46:E46"/>
    <mergeCell ref="F46:G46"/>
    <mergeCell ref="H46:I46"/>
    <mergeCell ref="J46:K46"/>
    <mergeCell ref="D43:E43"/>
    <mergeCell ref="F43:G43"/>
    <mergeCell ref="H43:I43"/>
    <mergeCell ref="J43:K43"/>
    <mergeCell ref="D44:E44"/>
    <mergeCell ref="F44:G44"/>
    <mergeCell ref="H44:I44"/>
    <mergeCell ref="J44:K44"/>
    <mergeCell ref="D41:E41"/>
    <mergeCell ref="F41:G41"/>
    <mergeCell ref="H41:I41"/>
    <mergeCell ref="J41:K41"/>
    <mergeCell ref="D42:E42"/>
    <mergeCell ref="F42:G42"/>
    <mergeCell ref="H42:I42"/>
    <mergeCell ref="J42:K42"/>
    <mergeCell ref="D39:E39"/>
    <mergeCell ref="F39:G39"/>
    <mergeCell ref="H39:I39"/>
    <mergeCell ref="J39:K39"/>
    <mergeCell ref="D40:E40"/>
    <mergeCell ref="F40:G40"/>
    <mergeCell ref="H40:I40"/>
    <mergeCell ref="J40:K40"/>
    <mergeCell ref="D37:E37"/>
    <mergeCell ref="F37:G37"/>
    <mergeCell ref="H37:I37"/>
    <mergeCell ref="J37:K37"/>
    <mergeCell ref="D38:E38"/>
    <mergeCell ref="F38:G38"/>
    <mergeCell ref="H38:I38"/>
    <mergeCell ref="J38:K38"/>
    <mergeCell ref="C34:K34"/>
    <mergeCell ref="D35:E35"/>
    <mergeCell ref="F35:G35"/>
    <mergeCell ref="H35:I35"/>
    <mergeCell ref="J35:K35"/>
    <mergeCell ref="D36:E36"/>
    <mergeCell ref="F36:G36"/>
    <mergeCell ref="H36:I36"/>
    <mergeCell ref="J36:K36"/>
    <mergeCell ref="C29:D29"/>
    <mergeCell ref="C31:D31"/>
    <mergeCell ref="D33:E33"/>
    <mergeCell ref="F33:G33"/>
    <mergeCell ref="H33:I33"/>
    <mergeCell ref="J33:K33"/>
    <mergeCell ref="J21:K21"/>
    <mergeCell ref="L21:N21"/>
    <mergeCell ref="B24:J24"/>
    <mergeCell ref="C25:D25"/>
    <mergeCell ref="E25:J25"/>
    <mergeCell ref="B26:J26"/>
    <mergeCell ref="B19:C19"/>
    <mergeCell ref="D19:E19"/>
    <mergeCell ref="J19:K19"/>
    <mergeCell ref="L19:N19"/>
    <mergeCell ref="A20:C20"/>
    <mergeCell ref="D20:E20"/>
    <mergeCell ref="J20:K20"/>
    <mergeCell ref="L20:N20"/>
    <mergeCell ref="B17:C17"/>
    <mergeCell ref="D17:E17"/>
    <mergeCell ref="G17:H17"/>
    <mergeCell ref="J17:K17"/>
    <mergeCell ref="L17:N17"/>
    <mergeCell ref="B18:C18"/>
    <mergeCell ref="D18:E18"/>
    <mergeCell ref="J18:K18"/>
    <mergeCell ref="L18:N18"/>
    <mergeCell ref="D12:K12"/>
    <mergeCell ref="A13:C13"/>
    <mergeCell ref="D13:I13"/>
    <mergeCell ref="J13:K13"/>
    <mergeCell ref="L13:O13"/>
    <mergeCell ref="A16:D16"/>
    <mergeCell ref="I16:K16"/>
    <mergeCell ref="A8:C8"/>
    <mergeCell ref="L8:O8"/>
    <mergeCell ref="A10:C10"/>
    <mergeCell ref="D10:K10"/>
    <mergeCell ref="L10:O10"/>
    <mergeCell ref="A11:C11"/>
    <mergeCell ref="D11:K11"/>
    <mergeCell ref="L11:O11"/>
    <mergeCell ref="A1:O1"/>
    <mergeCell ref="A2:O2"/>
    <mergeCell ref="A3:O3"/>
    <mergeCell ref="A5:P5"/>
    <mergeCell ref="A7:C7"/>
    <mergeCell ref="D7:I7"/>
    <mergeCell ref="L7:M7"/>
  </mergeCells>
  <printOptions horizontalCentered="1"/>
  <pageMargins left="0.45" right="0.15" top="0.75" bottom="1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10%</vt:lpstr>
      <vt:lpstr>15%</vt:lpstr>
      <vt:lpstr>20%</vt:lpstr>
      <vt:lpstr>25%</vt:lpstr>
      <vt:lpstr>30%</vt:lpstr>
      <vt:lpstr>'10%'!Print_Area</vt:lpstr>
      <vt:lpstr>'15%'!Print_Area</vt:lpstr>
      <vt:lpstr>'20%'!Print_Area</vt:lpstr>
      <vt:lpstr>'25%'!Print_Area</vt:lpstr>
      <vt:lpstr>'30%'!Print_Area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Clarette Naval</dc:creator>
  <cp:lastModifiedBy>clare</cp:lastModifiedBy>
  <cp:lastPrinted>2019-07-09T05:46:51Z</cp:lastPrinted>
  <dcterms:created xsi:type="dcterms:W3CDTF">2018-01-11T08:04:53Z</dcterms:created>
  <dcterms:modified xsi:type="dcterms:W3CDTF">2019-08-28T08:02:22Z</dcterms:modified>
</cp:coreProperties>
</file>